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20610" windowHeight="10770" tabRatio="765" activeTab="0"/>
  </bookViews>
  <sheets>
    <sheet name="Jugendschützen" sheetId="1" r:id="rId1"/>
    <sheet name="Jungschützen liegend frei" sheetId="2" r:id="rId2"/>
    <sheet name="Damen liegend frei" sheetId="3" r:id="rId3"/>
    <sheet name="Schützen liegend frei" sheetId="4" r:id="rId4"/>
    <sheet name="Senioren II liegend frei" sheetId="5" r:id="rId5"/>
    <sheet name="Senioren III" sheetId="6" r:id="rId6"/>
    <sheet name="Versehrte" sheetId="7" r:id="rId7"/>
    <sheet name="Damen stehend" sheetId="8" r:id="rId8"/>
    <sheet name="Schützen stehend" sheetId="9" r:id="rId9"/>
    <sheet name="Damen aufgelegt" sheetId="10" r:id="rId10"/>
    <sheet name="Herren aufgelegt" sheetId="11" r:id="rId11"/>
    <sheet name="Schützenkönig" sheetId="12" r:id="rId12"/>
    <sheet name="Schützenschnur" sheetId="13" r:id="rId13"/>
    <sheet name="Schützenschnur_sortiert" sheetId="14" r:id="rId14"/>
    <sheet name="BSS" sheetId="15" r:id="rId15"/>
  </sheets>
  <definedNames/>
  <calcPr fullCalcOnLoad="1"/>
</workbook>
</file>

<file path=xl/sharedStrings.xml><?xml version="1.0" encoding="utf-8"?>
<sst xmlns="http://schemas.openxmlformats.org/spreadsheetml/2006/main" count="291" uniqueCount="99">
  <si>
    <t>Schützenschnur  2013</t>
  </si>
  <si>
    <t xml:space="preserve">Klasse 1:   Schützen </t>
  </si>
  <si>
    <t>S = stehend frei</t>
  </si>
  <si>
    <t>L = liegend</t>
  </si>
  <si>
    <t>Klasse 2:   Jungschützen, Altschützen (Sen. II), Damen</t>
  </si>
  <si>
    <t>Klasse 3:   Veteranen (Sen. III), Versehrte</t>
  </si>
  <si>
    <t>A = aufgelegt</t>
  </si>
  <si>
    <t>An-</t>
  </si>
  <si>
    <t>Scheibe</t>
  </si>
  <si>
    <t>Beste</t>
  </si>
  <si>
    <t>Gesamt</t>
  </si>
  <si>
    <t>Name</t>
  </si>
  <si>
    <t>Klasse</t>
  </si>
  <si>
    <t>schlag</t>
  </si>
  <si>
    <t>1 bis 3</t>
  </si>
  <si>
    <t>Schützenschnur</t>
  </si>
  <si>
    <t>L</t>
  </si>
  <si>
    <t>Pleifer, Engelbert</t>
  </si>
  <si>
    <t>S</t>
  </si>
  <si>
    <t>Plattner Felix</t>
  </si>
  <si>
    <t>Schneider Thomas</t>
  </si>
  <si>
    <t>Niehoff Andreas</t>
  </si>
  <si>
    <t>Schratz Artur</t>
  </si>
  <si>
    <t>Schneider Josef</t>
  </si>
  <si>
    <t>Reich Vroni</t>
  </si>
  <si>
    <t>Schneider Heinrich</t>
  </si>
  <si>
    <t>Reinhart Robert</t>
  </si>
  <si>
    <t>A</t>
  </si>
  <si>
    <t>Knapp Gabi</t>
  </si>
  <si>
    <t>S I L B E R</t>
  </si>
  <si>
    <t>G O L D</t>
  </si>
  <si>
    <t>G R Ü N</t>
  </si>
  <si>
    <t>Anforderungen Einzelscheibe</t>
  </si>
  <si>
    <t>Anforderungen Gesamtergebnis</t>
  </si>
  <si>
    <t>RANG</t>
  </si>
  <si>
    <t>SCHNUR</t>
  </si>
  <si>
    <t>GRÜN</t>
  </si>
  <si>
    <t>SILBER</t>
  </si>
  <si>
    <t>GOLD</t>
  </si>
  <si>
    <t>x</t>
  </si>
  <si>
    <t>1S</t>
  </si>
  <si>
    <t>1L</t>
  </si>
  <si>
    <t>2S</t>
  </si>
  <si>
    <t>2L</t>
  </si>
  <si>
    <t>3A</t>
  </si>
  <si>
    <t xml:space="preserve">B  S  S  </t>
  </si>
  <si>
    <t xml:space="preserve">B  E  R  E  C  H  N  U  N  G      S  C  H  Ü  T  Z  E  N  S  C  H  N  U  R </t>
  </si>
  <si>
    <t>Rang</t>
  </si>
  <si>
    <t>Bester</t>
  </si>
  <si>
    <t>Scheibe + 1</t>
  </si>
  <si>
    <t>Einzel</t>
  </si>
  <si>
    <t>1 bis 3 + 1</t>
  </si>
  <si>
    <t>Zirler Schützenmeisterschaft KK 2013</t>
  </si>
  <si>
    <t>Reich Tamara</t>
  </si>
  <si>
    <t>Schneider Georg</t>
  </si>
  <si>
    <t>Reich Andreas</t>
  </si>
  <si>
    <t>Reinhart Mathias</t>
  </si>
  <si>
    <t>Ergebnis</t>
  </si>
  <si>
    <t>Plattner Kathrin</t>
  </si>
  <si>
    <t>Schützen liegend frei   (2 x 10 Schuß)</t>
  </si>
  <si>
    <t>Schneider Seppl</t>
  </si>
  <si>
    <t>Witting Anton</t>
  </si>
  <si>
    <t>Nairz Martin</t>
  </si>
  <si>
    <t>Haller Norbert</t>
  </si>
  <si>
    <t>Mader Günter</t>
  </si>
  <si>
    <t>Pleifer Engelbert</t>
  </si>
  <si>
    <t>Ruetz Daniel</t>
  </si>
  <si>
    <t>Hofbauer Gerhard</t>
  </si>
  <si>
    <t>Knauseder Hannes</t>
  </si>
  <si>
    <t>Damen liegend frei   (1 x 10 Schuß)</t>
  </si>
  <si>
    <t>Jungschützen liegend frei   (1 x 10 Schuß)</t>
  </si>
  <si>
    <t>Jugendschützen   (1 x 10 Schuß)</t>
  </si>
  <si>
    <t>Senioren II  liegend frei   (1 x 10 Schuß)</t>
  </si>
  <si>
    <t>Bucher Rosa</t>
  </si>
  <si>
    <t>Hohn Manfred</t>
  </si>
  <si>
    <t>Senioren III   (2 x 10 Schuß)</t>
  </si>
  <si>
    <t>Eder Hans</t>
  </si>
  <si>
    <t>Draxl Irmi</t>
  </si>
  <si>
    <t>Versehrte   (2 x 10 Schuß)</t>
  </si>
  <si>
    <t>Damen stehend   (1 x 10 Schuß)</t>
  </si>
  <si>
    <t>Schützen stehend   (1 x 10 Schuß)</t>
  </si>
  <si>
    <t>Damen aufgelegt   (2 x 10 Schuß)</t>
  </si>
  <si>
    <t>Krug Sieglinde</t>
  </si>
  <si>
    <t>Endler Klara</t>
  </si>
  <si>
    <t>Herren aufgelegt   (2 x 10 Schuß)</t>
  </si>
  <si>
    <t>Tratter Stefan</t>
  </si>
  <si>
    <t>Wichmann Aaron</t>
  </si>
  <si>
    <t>Gassler Reinhold sen.</t>
  </si>
  <si>
    <t>Told Peter sen.</t>
  </si>
  <si>
    <t>Haupt Wolfgang</t>
  </si>
  <si>
    <t>Tratter Rudi</t>
  </si>
  <si>
    <t>Haupt Philipp</t>
  </si>
  <si>
    <t>Schneider Anton</t>
  </si>
  <si>
    <t>Wild Martin</t>
  </si>
  <si>
    <t>Pittl Raimund</t>
  </si>
  <si>
    <t>Pern Michael</t>
  </si>
  <si>
    <t>Teiler</t>
  </si>
  <si>
    <t>Schützenkönig</t>
  </si>
  <si>
    <t>(3 x 5 Schuß)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</si>
</sst>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hair"/>
      <bottom style="hair"/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0" fillId="0" borderId="0" xfId="0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" fontId="0" fillId="0" borderId="4" xfId="0" applyNumberFormat="1" applyBorder="1" applyAlignment="1" applyProtection="1">
      <alignment horizontal="center" vertical="center"/>
      <protection locked="0"/>
    </xf>
    <xf numFmtId="1" fontId="4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1" fontId="0" fillId="0" borderId="5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16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8" xfId="0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right"/>
    </xf>
    <xf numFmtId="0" fontId="16" fillId="0" borderId="0" xfId="0" applyFont="1" applyAlignment="1">
      <alignment horizontal="left"/>
    </xf>
    <xf numFmtId="0" fontId="0" fillId="0" borderId="0" xfId="0" applyAlignment="1">
      <alignment horizontal="right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0" fillId="0" borderId="18" xfId="0" applyBorder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0" xfId="0" applyAlignment="1">
      <alignment horizontal="left" indent="1"/>
    </xf>
    <xf numFmtId="0" fontId="4" fillId="0" borderId="18" xfId="0" applyFont="1" applyBorder="1" applyAlignment="1">
      <alignment horizontal="left" indent="1"/>
    </xf>
    <xf numFmtId="0" fontId="0" fillId="0" borderId="0" xfId="0" applyAlignment="1">
      <alignment horizontal="left" vertical="center" inden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152400</xdr:rowOff>
    </xdr:from>
    <xdr:to>
      <xdr:col>11</xdr:col>
      <xdr:colOff>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52400"/>
          <a:ext cx="1238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152400</xdr:rowOff>
    </xdr:from>
    <xdr:to>
      <xdr:col>11</xdr:col>
      <xdr:colOff>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52400"/>
          <a:ext cx="1238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152400</xdr:rowOff>
    </xdr:from>
    <xdr:to>
      <xdr:col>11</xdr:col>
      <xdr:colOff>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52400"/>
          <a:ext cx="1238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152400</xdr:rowOff>
    </xdr:from>
    <xdr:to>
      <xdr:col>11</xdr:col>
      <xdr:colOff>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52400"/>
          <a:ext cx="1238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7</xdr:row>
      <xdr:rowOff>95250</xdr:rowOff>
    </xdr:from>
    <xdr:to>
      <xdr:col>4</xdr:col>
      <xdr:colOff>361950</xdr:colOff>
      <xdr:row>10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457325"/>
          <a:ext cx="10668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381000</xdr:colOff>
      <xdr:row>0</xdr:row>
      <xdr:rowOff>152400</xdr:rowOff>
    </xdr:from>
    <xdr:to>
      <xdr:col>10</xdr:col>
      <xdr:colOff>409575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152400"/>
          <a:ext cx="1238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381000</xdr:colOff>
      <xdr:row>0</xdr:row>
      <xdr:rowOff>152400</xdr:rowOff>
    </xdr:from>
    <xdr:to>
      <xdr:col>10</xdr:col>
      <xdr:colOff>409575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152400"/>
          <a:ext cx="1238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152400</xdr:rowOff>
    </xdr:from>
    <xdr:to>
      <xdr:col>11</xdr:col>
      <xdr:colOff>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52400"/>
          <a:ext cx="1238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152400</xdr:rowOff>
    </xdr:from>
    <xdr:to>
      <xdr:col>11</xdr:col>
      <xdr:colOff>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52400"/>
          <a:ext cx="1238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152400</xdr:rowOff>
    </xdr:from>
    <xdr:to>
      <xdr:col>11</xdr:col>
      <xdr:colOff>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52400"/>
          <a:ext cx="1238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152400</xdr:rowOff>
    </xdr:from>
    <xdr:to>
      <xdr:col>11</xdr:col>
      <xdr:colOff>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52400"/>
          <a:ext cx="1238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152400</xdr:rowOff>
    </xdr:from>
    <xdr:to>
      <xdr:col>11</xdr:col>
      <xdr:colOff>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52400"/>
          <a:ext cx="1238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152400</xdr:rowOff>
    </xdr:from>
    <xdr:to>
      <xdr:col>11</xdr:col>
      <xdr:colOff>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52400"/>
          <a:ext cx="1238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152400</xdr:rowOff>
    </xdr:from>
    <xdr:to>
      <xdr:col>11</xdr:col>
      <xdr:colOff>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52400"/>
          <a:ext cx="1238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152400</xdr:rowOff>
    </xdr:from>
    <xdr:to>
      <xdr:col>11</xdr:col>
      <xdr:colOff>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52400"/>
          <a:ext cx="1238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5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2" width="7.00390625" style="0" customWidth="1"/>
    <col min="3" max="3" width="3.00390625" style="84" customWidth="1"/>
    <col min="4" max="4" width="9.28125" style="99" customWidth="1"/>
    <col min="5" max="8" width="9.28125" style="2" customWidth="1"/>
    <col min="9" max="10" width="9.28125" style="3" customWidth="1"/>
    <col min="11" max="11" width="9.28125" style="4" customWidth="1"/>
    <col min="12" max="12" width="9.28125" style="5" customWidth="1"/>
    <col min="13" max="13" width="9.28125" style="0" customWidth="1"/>
  </cols>
  <sheetData>
    <row r="1" ht="12.75" customHeight="1"/>
    <row r="2" ht="12.75" customHeight="1"/>
    <row r="3" ht="12.75" customHeight="1"/>
    <row r="4" spans="1:3" ht="21.75" customHeight="1">
      <c r="A4" s="1"/>
      <c r="B4" s="75" t="s">
        <v>52</v>
      </c>
      <c r="C4" s="85"/>
    </row>
    <row r="5" ht="12.75"/>
    <row r="6" spans="2:3" ht="21.75" customHeight="1">
      <c r="B6" s="76" t="s">
        <v>71</v>
      </c>
      <c r="C6" s="86"/>
    </row>
    <row r="8" ht="15.75" customHeight="1"/>
    <row r="9" ht="15.75" customHeight="1"/>
    <row r="10" spans="3:9" ht="15.75" customHeight="1">
      <c r="C10" s="87"/>
      <c r="D10" s="100" t="s">
        <v>11</v>
      </c>
      <c r="E10" s="79"/>
      <c r="F10" s="79"/>
      <c r="G10" s="80" t="s">
        <v>57</v>
      </c>
      <c r="H10" s="80" t="s">
        <v>10</v>
      </c>
      <c r="I10" s="7"/>
    </row>
    <row r="11" spans="3:8" ht="19.5" customHeight="1">
      <c r="C11" s="84">
        <v>1</v>
      </c>
      <c r="D11" s="99" t="s">
        <v>53</v>
      </c>
      <c r="G11" s="78">
        <v>95.9</v>
      </c>
      <c r="H11" s="77">
        <f>SUM(G11:G11)</f>
        <v>95.9</v>
      </c>
    </row>
    <row r="12" spans="3:9" ht="15.75" customHeight="1">
      <c r="C12" s="84">
        <v>2</v>
      </c>
      <c r="D12" s="99" t="s">
        <v>54</v>
      </c>
      <c r="G12" s="78">
        <v>93.8</v>
      </c>
      <c r="H12" s="77">
        <f>SUM(G12:G12)</f>
        <v>93.8</v>
      </c>
      <c r="I12" s="7"/>
    </row>
    <row r="13" spans="3:8" ht="15.75" customHeight="1">
      <c r="C13" s="84">
        <v>3</v>
      </c>
      <c r="D13" s="99" t="s">
        <v>55</v>
      </c>
      <c r="G13" s="78">
        <v>81.8</v>
      </c>
      <c r="H13" s="77">
        <f>SUM(G13:G13)</f>
        <v>81.8</v>
      </c>
    </row>
    <row r="14" spans="3:8" ht="15.75" customHeight="1">
      <c r="C14" s="84">
        <v>4</v>
      </c>
      <c r="D14" s="99" t="s">
        <v>56</v>
      </c>
      <c r="G14" s="78">
        <v>77.6</v>
      </c>
      <c r="H14" s="77">
        <f>SUM(G14:G14)</f>
        <v>77.6</v>
      </c>
    </row>
    <row r="15" spans="2:3" ht="15.75" customHeight="1">
      <c r="B15" s="6"/>
      <c r="C15" s="92"/>
    </row>
    <row r="16" spans="2:3" ht="15.75" customHeight="1">
      <c r="B16" s="6"/>
      <c r="C16" s="88"/>
    </row>
    <row r="17" spans="2:3" ht="15.75" customHeight="1">
      <c r="B17" s="6"/>
      <c r="C17" s="88"/>
    </row>
    <row r="18" spans="5:12" ht="15.75" customHeight="1">
      <c r="E18"/>
      <c r="F18"/>
      <c r="G18"/>
      <c r="H18"/>
      <c r="I18"/>
      <c r="J18"/>
      <c r="K18"/>
      <c r="L18"/>
    </row>
    <row r="19" spans="5:12" ht="15.75" customHeight="1">
      <c r="E19"/>
      <c r="F19"/>
      <c r="G19"/>
      <c r="H19"/>
      <c r="I19"/>
      <c r="J19"/>
      <c r="K19"/>
      <c r="L19"/>
    </row>
    <row r="20" spans="5:12" ht="15.75" customHeight="1">
      <c r="E20"/>
      <c r="F20"/>
      <c r="G20"/>
      <c r="H20"/>
      <c r="I20"/>
      <c r="J20"/>
      <c r="K20"/>
      <c r="L20"/>
    </row>
    <row r="21" spans="5:12" ht="15.75" customHeight="1">
      <c r="E21"/>
      <c r="F21"/>
      <c r="G21"/>
      <c r="H21"/>
      <c r="I21"/>
      <c r="J21"/>
      <c r="K21"/>
      <c r="L21"/>
    </row>
    <row r="22" spans="2:12" s="20" customFormat="1" ht="15.75" customHeight="1">
      <c r="B22"/>
      <c r="C22" s="84"/>
      <c r="D22" s="99"/>
      <c r="E22"/>
      <c r="F22"/>
      <c r="G22"/>
      <c r="H22"/>
      <c r="I22"/>
      <c r="J22"/>
      <c r="K22"/>
      <c r="L22"/>
    </row>
    <row r="23" spans="2:12" s="20" customFormat="1" ht="15.75" customHeight="1">
      <c r="B23"/>
      <c r="C23" s="84"/>
      <c r="D23" s="99"/>
      <c r="E23"/>
      <c r="F23"/>
      <c r="G23"/>
      <c r="H23"/>
      <c r="I23"/>
      <c r="J23"/>
      <c r="K23"/>
      <c r="L23"/>
    </row>
    <row r="24" spans="2:12" s="20" customFormat="1" ht="15.75" customHeight="1">
      <c r="B24"/>
      <c r="C24" s="84"/>
      <c r="D24" s="99"/>
      <c r="E24"/>
      <c r="F24"/>
      <c r="G24"/>
      <c r="H24"/>
      <c r="I24"/>
      <c r="J24"/>
      <c r="K24"/>
      <c r="L24"/>
    </row>
    <row r="25" spans="2:12" s="20" customFormat="1" ht="15.75" customHeight="1">
      <c r="B25"/>
      <c r="C25" s="84"/>
      <c r="D25" s="99"/>
      <c r="E25"/>
      <c r="F25"/>
      <c r="G25"/>
      <c r="H25"/>
      <c r="I25"/>
      <c r="J25"/>
      <c r="K25"/>
      <c r="L25"/>
    </row>
    <row r="26" spans="2:12" s="20" customFormat="1" ht="15.75" customHeight="1">
      <c r="B26"/>
      <c r="C26" s="84"/>
      <c r="D26" s="99"/>
      <c r="E26"/>
      <c r="F26"/>
      <c r="G26"/>
      <c r="H26"/>
      <c r="I26"/>
      <c r="J26"/>
      <c r="K26"/>
      <c r="L26"/>
    </row>
    <row r="27" spans="2:12" s="20" customFormat="1" ht="15.75" customHeight="1">
      <c r="B27"/>
      <c r="C27" s="84"/>
      <c r="D27" s="99"/>
      <c r="E27"/>
      <c r="F27"/>
      <c r="G27"/>
      <c r="H27"/>
      <c r="I27"/>
      <c r="J27"/>
      <c r="K27"/>
      <c r="L27"/>
    </row>
    <row r="28" spans="2:12" s="20" customFormat="1" ht="15.75" customHeight="1">
      <c r="B28"/>
      <c r="C28" s="84"/>
      <c r="D28" s="99"/>
      <c r="E28"/>
      <c r="F28"/>
      <c r="G28"/>
      <c r="H28"/>
      <c r="I28"/>
      <c r="J28"/>
      <c r="K28"/>
      <c r="L28"/>
    </row>
    <row r="29" spans="2:12" s="20" customFormat="1" ht="15.75" customHeight="1">
      <c r="B29"/>
      <c r="C29" s="84"/>
      <c r="D29" s="99"/>
      <c r="E29"/>
      <c r="F29"/>
      <c r="G29"/>
      <c r="H29"/>
      <c r="I29"/>
      <c r="J29"/>
      <c r="K29"/>
      <c r="L29"/>
    </row>
    <row r="30" spans="2:12" s="20" customFormat="1" ht="15.75" customHeight="1">
      <c r="B30"/>
      <c r="C30" s="84"/>
      <c r="D30" s="99"/>
      <c r="E30"/>
      <c r="F30"/>
      <c r="G30"/>
      <c r="H30"/>
      <c r="I30"/>
      <c r="J30"/>
      <c r="K30"/>
      <c r="L30"/>
    </row>
    <row r="31" spans="2:12" s="20" customFormat="1" ht="15.75" customHeight="1">
      <c r="B31"/>
      <c r="C31" s="84"/>
      <c r="D31" s="99"/>
      <c r="E31"/>
      <c r="F31"/>
      <c r="G31"/>
      <c r="H31"/>
      <c r="I31"/>
      <c r="J31"/>
      <c r="K31"/>
      <c r="L31"/>
    </row>
    <row r="32" spans="2:12" s="20" customFormat="1" ht="15.75" customHeight="1">
      <c r="B32"/>
      <c r="C32" s="84"/>
      <c r="D32" s="99"/>
      <c r="E32"/>
      <c r="F32"/>
      <c r="G32"/>
      <c r="H32"/>
      <c r="I32"/>
      <c r="J32"/>
      <c r="K32"/>
      <c r="L32"/>
    </row>
    <row r="33" spans="2:12" s="20" customFormat="1" ht="15.75" customHeight="1">
      <c r="B33"/>
      <c r="C33" s="84"/>
      <c r="D33" s="99"/>
      <c r="E33"/>
      <c r="F33"/>
      <c r="G33"/>
      <c r="H33"/>
      <c r="I33"/>
      <c r="J33"/>
      <c r="K33"/>
      <c r="L33"/>
    </row>
    <row r="34" spans="2:12" s="20" customFormat="1" ht="15.75" customHeight="1">
      <c r="B34"/>
      <c r="C34" s="84"/>
      <c r="D34" s="99"/>
      <c r="E34"/>
      <c r="F34"/>
      <c r="G34"/>
      <c r="H34"/>
      <c r="I34"/>
      <c r="J34"/>
      <c r="K34"/>
      <c r="L34"/>
    </row>
    <row r="35" spans="2:12" s="20" customFormat="1" ht="15.75" customHeight="1">
      <c r="B35"/>
      <c r="C35" s="84"/>
      <c r="D35" s="99"/>
      <c r="E35"/>
      <c r="F35"/>
      <c r="G35"/>
      <c r="H35"/>
      <c r="I35"/>
      <c r="J35"/>
      <c r="K35"/>
      <c r="L35"/>
    </row>
    <row r="36" spans="2:12" s="20" customFormat="1" ht="15.75" customHeight="1">
      <c r="B36"/>
      <c r="C36" s="84"/>
      <c r="D36" s="99"/>
      <c r="E36"/>
      <c r="F36"/>
      <c r="G36"/>
      <c r="H36"/>
      <c r="I36"/>
      <c r="J36"/>
      <c r="K36"/>
      <c r="L36"/>
    </row>
    <row r="37" spans="2:12" s="20" customFormat="1" ht="15.75" customHeight="1">
      <c r="B37"/>
      <c r="C37" s="84"/>
      <c r="D37" s="99"/>
      <c r="E37"/>
      <c r="F37"/>
      <c r="G37"/>
      <c r="H37"/>
      <c r="I37"/>
      <c r="J37"/>
      <c r="K37"/>
      <c r="L37"/>
    </row>
    <row r="38" spans="2:12" s="20" customFormat="1" ht="15.75" customHeight="1">
      <c r="B38"/>
      <c r="C38" s="84"/>
      <c r="D38" s="99"/>
      <c r="E38"/>
      <c r="F38"/>
      <c r="G38"/>
      <c r="H38"/>
      <c r="I38"/>
      <c r="J38"/>
      <c r="K38"/>
      <c r="L38"/>
    </row>
    <row r="39" spans="2:12" s="20" customFormat="1" ht="15.75" customHeight="1">
      <c r="B39"/>
      <c r="C39" s="84"/>
      <c r="D39" s="99"/>
      <c r="E39"/>
      <c r="F39"/>
      <c r="G39"/>
      <c r="H39"/>
      <c r="I39"/>
      <c r="J39"/>
      <c r="K39"/>
      <c r="L39"/>
    </row>
    <row r="40" spans="2:12" s="20" customFormat="1" ht="15.75" customHeight="1">
      <c r="B40"/>
      <c r="C40" s="84"/>
      <c r="D40" s="99"/>
      <c r="E40"/>
      <c r="F40"/>
      <c r="G40"/>
      <c r="H40"/>
      <c r="I40"/>
      <c r="J40"/>
      <c r="K40"/>
      <c r="L40"/>
    </row>
    <row r="41" spans="2:12" s="20" customFormat="1" ht="15.75" customHeight="1">
      <c r="B41"/>
      <c r="C41" s="84"/>
      <c r="D41" s="99"/>
      <c r="E41"/>
      <c r="F41"/>
      <c r="G41"/>
      <c r="H41"/>
      <c r="I41"/>
      <c r="J41"/>
      <c r="K41"/>
      <c r="L41"/>
    </row>
    <row r="42" spans="2:12" s="20" customFormat="1" ht="15.75" customHeight="1">
      <c r="B42"/>
      <c r="C42" s="84"/>
      <c r="D42" s="99"/>
      <c r="E42"/>
      <c r="F42"/>
      <c r="G42"/>
      <c r="H42"/>
      <c r="I42"/>
      <c r="J42"/>
      <c r="K42"/>
      <c r="L42"/>
    </row>
    <row r="43" spans="2:12" s="20" customFormat="1" ht="15.75" customHeight="1">
      <c r="B43"/>
      <c r="C43" s="84"/>
      <c r="D43" s="99"/>
      <c r="E43"/>
      <c r="F43"/>
      <c r="G43"/>
      <c r="H43"/>
      <c r="I43"/>
      <c r="J43"/>
      <c r="K43"/>
      <c r="L43"/>
    </row>
    <row r="44" spans="2:12" s="20" customFormat="1" ht="15.75" customHeight="1">
      <c r="B44"/>
      <c r="C44" s="84"/>
      <c r="D44" s="99"/>
      <c r="E44"/>
      <c r="F44"/>
      <c r="G44"/>
      <c r="H44"/>
      <c r="I44"/>
      <c r="J44"/>
      <c r="K44"/>
      <c r="L44"/>
    </row>
    <row r="45" spans="2:12" s="20" customFormat="1" ht="15.75" customHeight="1">
      <c r="B45"/>
      <c r="C45" s="84"/>
      <c r="D45" s="99"/>
      <c r="E45"/>
      <c r="F45"/>
      <c r="G45"/>
      <c r="H45"/>
      <c r="I45"/>
      <c r="J45"/>
      <c r="K45"/>
      <c r="L45"/>
    </row>
    <row r="46" spans="3:12" s="20" customFormat="1" ht="15.75" customHeight="1">
      <c r="C46" s="89"/>
      <c r="D46" s="101"/>
      <c r="E46" s="30"/>
      <c r="F46" s="30"/>
      <c r="G46" s="30"/>
      <c r="H46" s="30"/>
      <c r="I46" s="31"/>
      <c r="J46" s="31"/>
      <c r="K46" s="32"/>
      <c r="L46" s="33"/>
    </row>
    <row r="47" spans="3:12" s="20" customFormat="1" ht="15.75" customHeight="1">
      <c r="C47" s="89"/>
      <c r="D47" s="101"/>
      <c r="E47" s="30"/>
      <c r="F47" s="30"/>
      <c r="G47" s="30"/>
      <c r="H47" s="30"/>
      <c r="I47" s="31"/>
      <c r="J47" s="31"/>
      <c r="K47" s="32"/>
      <c r="L47" s="33"/>
    </row>
    <row r="48" spans="3:12" s="20" customFormat="1" ht="15.75" customHeight="1">
      <c r="C48" s="89"/>
      <c r="D48" s="101"/>
      <c r="E48" s="30"/>
      <c r="F48" s="30"/>
      <c r="G48" s="30"/>
      <c r="H48" s="30"/>
      <c r="I48" s="31"/>
      <c r="J48" s="31"/>
      <c r="K48" s="32"/>
      <c r="L48" s="33"/>
    </row>
    <row r="49" spans="3:12" s="20" customFormat="1" ht="15.75" customHeight="1">
      <c r="C49" s="89"/>
      <c r="D49" s="101"/>
      <c r="E49" s="30"/>
      <c r="F49" s="30"/>
      <c r="G49" s="30"/>
      <c r="H49" s="30"/>
      <c r="I49" s="31"/>
      <c r="J49" s="31"/>
      <c r="K49" s="32"/>
      <c r="L49" s="33"/>
    </row>
    <row r="50" spans="3:12" s="20" customFormat="1" ht="15.75" customHeight="1">
      <c r="C50" s="89"/>
      <c r="D50" s="101"/>
      <c r="E50" s="30"/>
      <c r="F50" s="30"/>
      <c r="G50" s="30"/>
      <c r="H50" s="30"/>
      <c r="I50" s="31"/>
      <c r="J50" s="31"/>
      <c r="K50" s="32"/>
      <c r="L50" s="33"/>
    </row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</sheetData>
  <printOptions/>
  <pageMargins left="0.9055118110236221" right="0.5905511811023623" top="0.5905511811023623" bottom="0.984251968503937" header="0.5118110236220472" footer="0.5118110236220472"/>
  <pageSetup orientation="portrait" paperSize="9" r:id="rId2"/>
  <headerFooter alignWithMargins="0">
    <oddFooter>&amp;C&amp;D   Seite &amp;P von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L50"/>
  <sheetViews>
    <sheetView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2" width="7.00390625" style="0" customWidth="1"/>
    <col min="3" max="3" width="3.00390625" style="0" customWidth="1"/>
    <col min="4" max="4" width="9.28125" style="99" customWidth="1"/>
    <col min="5" max="8" width="9.28125" style="2" customWidth="1"/>
    <col min="9" max="10" width="9.28125" style="3" customWidth="1"/>
    <col min="11" max="11" width="9.28125" style="4" customWidth="1"/>
    <col min="12" max="12" width="9.28125" style="5" customWidth="1"/>
    <col min="13" max="13" width="9.28125" style="0" customWidth="1"/>
  </cols>
  <sheetData>
    <row r="1" ht="12.75" customHeight="1"/>
    <row r="2" ht="12.75" customHeight="1"/>
    <row r="3" ht="12.75" customHeight="1"/>
    <row r="4" spans="1:3" ht="21.75" customHeight="1">
      <c r="A4" s="1"/>
      <c r="B4" s="75" t="s">
        <v>52</v>
      </c>
      <c r="C4" s="75"/>
    </row>
    <row r="5" ht="12.75"/>
    <row r="6" spans="2:3" ht="21.75" customHeight="1">
      <c r="B6" s="76" t="s">
        <v>81</v>
      </c>
      <c r="C6" s="76"/>
    </row>
    <row r="8" ht="15.75" customHeight="1"/>
    <row r="9" ht="15.75" customHeight="1"/>
    <row r="10" spans="3:9" ht="15.75" customHeight="1">
      <c r="C10" s="90"/>
      <c r="D10" s="100" t="s">
        <v>11</v>
      </c>
      <c r="E10" s="79"/>
      <c r="F10" s="79"/>
      <c r="G10" s="80" t="s">
        <v>57</v>
      </c>
      <c r="H10" s="80" t="s">
        <v>57</v>
      </c>
      <c r="I10" s="80" t="s">
        <v>10</v>
      </c>
    </row>
    <row r="11" spans="3:9" ht="19.5" customHeight="1">
      <c r="C11">
        <v>1</v>
      </c>
      <c r="D11" s="99" t="s">
        <v>58</v>
      </c>
      <c r="G11" s="78">
        <v>100.5</v>
      </c>
      <c r="H11" s="78">
        <v>98.1</v>
      </c>
      <c r="I11" s="77">
        <f>SUM(G11:H11)</f>
        <v>198.6</v>
      </c>
    </row>
    <row r="12" spans="3:9" ht="15.75" customHeight="1">
      <c r="C12">
        <v>2</v>
      </c>
      <c r="D12" s="99" t="s">
        <v>82</v>
      </c>
      <c r="G12" s="78">
        <v>96.5</v>
      </c>
      <c r="H12" s="78">
        <v>98.1</v>
      </c>
      <c r="I12" s="77">
        <f>SUM(G12:H12)</f>
        <v>194.6</v>
      </c>
    </row>
    <row r="13" spans="3:9" ht="15.75" customHeight="1">
      <c r="C13">
        <v>3</v>
      </c>
      <c r="D13" s="99" t="s">
        <v>28</v>
      </c>
      <c r="G13" s="78">
        <v>97.1</v>
      </c>
      <c r="H13" s="78">
        <v>92.2</v>
      </c>
      <c r="I13" s="77">
        <f>SUM(G13:H13)</f>
        <v>189.3</v>
      </c>
    </row>
    <row r="14" spans="3:9" ht="15.75" customHeight="1">
      <c r="C14">
        <v>4</v>
      </c>
      <c r="D14" s="99" t="s">
        <v>24</v>
      </c>
      <c r="G14" s="78">
        <v>97.5</v>
      </c>
      <c r="H14" s="78">
        <v>91.1</v>
      </c>
      <c r="I14" s="77">
        <f>SUM(G14:H14)</f>
        <v>188.6</v>
      </c>
    </row>
    <row r="15" spans="2:9" ht="15.75" customHeight="1">
      <c r="B15" s="6"/>
      <c r="C15" s="91">
        <v>5</v>
      </c>
      <c r="D15" s="99" t="s">
        <v>83</v>
      </c>
      <c r="G15" s="78">
        <v>88.4</v>
      </c>
      <c r="H15" s="78">
        <v>94.3</v>
      </c>
      <c r="I15" s="77">
        <f>SUM(G15:H15)</f>
        <v>182.7</v>
      </c>
    </row>
    <row r="16" spans="2:9" ht="15.75" customHeight="1">
      <c r="B16" s="6"/>
      <c r="C16" s="91"/>
      <c r="G16" s="78"/>
      <c r="H16" s="78"/>
      <c r="I16" s="77"/>
    </row>
    <row r="17" spans="2:9" ht="15.75" customHeight="1">
      <c r="B17" s="6"/>
      <c r="C17" s="91"/>
      <c r="G17" s="78"/>
      <c r="H17" s="78"/>
      <c r="I17" s="77"/>
    </row>
    <row r="18" spans="3:12" ht="15.75" customHeight="1">
      <c r="C18" s="91"/>
      <c r="E18"/>
      <c r="F18"/>
      <c r="G18" s="78"/>
      <c r="H18" s="78"/>
      <c r="I18" s="77"/>
      <c r="J18"/>
      <c r="K18"/>
      <c r="L18"/>
    </row>
    <row r="19" spans="3:12" ht="15.75" customHeight="1">
      <c r="C19" s="91"/>
      <c r="E19"/>
      <c r="F19"/>
      <c r="G19" s="78"/>
      <c r="H19" s="78"/>
      <c r="I19" s="77"/>
      <c r="J19"/>
      <c r="K19"/>
      <c r="L19"/>
    </row>
    <row r="20" spans="3:12" ht="15.75" customHeight="1">
      <c r="C20" s="91"/>
      <c r="E20"/>
      <c r="F20"/>
      <c r="G20" s="78"/>
      <c r="H20" s="78"/>
      <c r="I20" s="77"/>
      <c r="J20"/>
      <c r="K20"/>
      <c r="L20"/>
    </row>
    <row r="21" spans="5:12" ht="15.75" customHeight="1">
      <c r="E21"/>
      <c r="F21"/>
      <c r="G21" s="78"/>
      <c r="H21" s="78"/>
      <c r="I21" s="77"/>
      <c r="J21"/>
      <c r="K21"/>
      <c r="L21"/>
    </row>
    <row r="22" spans="2:12" s="20" customFormat="1" ht="15.75" customHeight="1">
      <c r="B22"/>
      <c r="C22"/>
      <c r="D22" s="99"/>
      <c r="E22"/>
      <c r="F22"/>
      <c r="G22" s="78"/>
      <c r="H22" s="78"/>
      <c r="I22" s="77"/>
      <c r="J22"/>
      <c r="K22"/>
      <c r="L22"/>
    </row>
    <row r="23" spans="2:12" s="20" customFormat="1" ht="15.75" customHeight="1">
      <c r="B23"/>
      <c r="C23"/>
      <c r="D23" s="99"/>
      <c r="E23"/>
      <c r="F23"/>
      <c r="G23" s="78"/>
      <c r="H23" s="78"/>
      <c r="I23" s="77"/>
      <c r="J23"/>
      <c r="K23"/>
      <c r="L23"/>
    </row>
    <row r="24" spans="2:12" s="20" customFormat="1" ht="15.75" customHeight="1">
      <c r="B24"/>
      <c r="C24"/>
      <c r="D24" s="99"/>
      <c r="E24"/>
      <c r="F24"/>
      <c r="G24"/>
      <c r="H24"/>
      <c r="I24"/>
      <c r="J24"/>
      <c r="K24"/>
      <c r="L24"/>
    </row>
    <row r="25" spans="2:12" s="20" customFormat="1" ht="15.75" customHeight="1">
      <c r="B25"/>
      <c r="C25"/>
      <c r="D25" s="99"/>
      <c r="E25"/>
      <c r="F25"/>
      <c r="G25"/>
      <c r="H25"/>
      <c r="I25"/>
      <c r="J25"/>
      <c r="K25"/>
      <c r="L25"/>
    </row>
    <row r="26" spans="2:12" s="20" customFormat="1" ht="15.75" customHeight="1">
      <c r="B26"/>
      <c r="C26"/>
      <c r="D26" s="99"/>
      <c r="E26"/>
      <c r="F26"/>
      <c r="G26"/>
      <c r="H26"/>
      <c r="I26"/>
      <c r="J26"/>
      <c r="K26"/>
      <c r="L26"/>
    </row>
    <row r="27" spans="2:12" s="20" customFormat="1" ht="15.75" customHeight="1">
      <c r="B27"/>
      <c r="C27"/>
      <c r="D27" s="99"/>
      <c r="E27"/>
      <c r="F27"/>
      <c r="G27"/>
      <c r="H27"/>
      <c r="I27"/>
      <c r="J27"/>
      <c r="K27"/>
      <c r="L27"/>
    </row>
    <row r="28" spans="2:12" s="20" customFormat="1" ht="15.75" customHeight="1">
      <c r="B28"/>
      <c r="C28"/>
      <c r="D28" s="99"/>
      <c r="E28"/>
      <c r="F28"/>
      <c r="G28"/>
      <c r="H28"/>
      <c r="I28"/>
      <c r="J28"/>
      <c r="K28"/>
      <c r="L28"/>
    </row>
    <row r="29" spans="2:12" s="20" customFormat="1" ht="15.75" customHeight="1">
      <c r="B29"/>
      <c r="C29"/>
      <c r="D29" s="99"/>
      <c r="E29"/>
      <c r="F29"/>
      <c r="G29"/>
      <c r="H29"/>
      <c r="I29"/>
      <c r="J29"/>
      <c r="K29"/>
      <c r="L29"/>
    </row>
    <row r="30" spans="2:12" s="20" customFormat="1" ht="15.75" customHeight="1">
      <c r="B30"/>
      <c r="C30"/>
      <c r="D30" s="99"/>
      <c r="E30"/>
      <c r="F30"/>
      <c r="G30"/>
      <c r="H30"/>
      <c r="I30"/>
      <c r="J30"/>
      <c r="K30"/>
      <c r="L30"/>
    </row>
    <row r="31" spans="2:12" s="20" customFormat="1" ht="15.75" customHeight="1">
      <c r="B31"/>
      <c r="C31"/>
      <c r="D31" s="99"/>
      <c r="E31"/>
      <c r="F31"/>
      <c r="G31"/>
      <c r="H31"/>
      <c r="I31"/>
      <c r="J31"/>
      <c r="K31"/>
      <c r="L31"/>
    </row>
    <row r="32" spans="2:12" s="20" customFormat="1" ht="15.75" customHeight="1">
      <c r="B32"/>
      <c r="C32"/>
      <c r="D32" s="99"/>
      <c r="E32"/>
      <c r="F32"/>
      <c r="G32"/>
      <c r="H32"/>
      <c r="I32"/>
      <c r="J32"/>
      <c r="K32"/>
      <c r="L32"/>
    </row>
    <row r="33" spans="2:12" s="20" customFormat="1" ht="15.75" customHeight="1">
      <c r="B33"/>
      <c r="C33"/>
      <c r="D33" s="99"/>
      <c r="E33"/>
      <c r="F33"/>
      <c r="G33"/>
      <c r="H33"/>
      <c r="I33"/>
      <c r="J33"/>
      <c r="K33"/>
      <c r="L33"/>
    </row>
    <row r="34" spans="2:12" s="20" customFormat="1" ht="15.75" customHeight="1">
      <c r="B34"/>
      <c r="C34"/>
      <c r="D34" s="99"/>
      <c r="E34"/>
      <c r="F34"/>
      <c r="G34"/>
      <c r="H34"/>
      <c r="I34"/>
      <c r="J34"/>
      <c r="K34"/>
      <c r="L34"/>
    </row>
    <row r="35" spans="2:12" s="20" customFormat="1" ht="15.75" customHeight="1">
      <c r="B35"/>
      <c r="C35"/>
      <c r="D35" s="99"/>
      <c r="E35"/>
      <c r="F35"/>
      <c r="G35"/>
      <c r="H35"/>
      <c r="I35"/>
      <c r="J35"/>
      <c r="K35"/>
      <c r="L35"/>
    </row>
    <row r="36" spans="2:12" s="20" customFormat="1" ht="15.75" customHeight="1">
      <c r="B36"/>
      <c r="C36"/>
      <c r="D36" s="99"/>
      <c r="E36"/>
      <c r="F36"/>
      <c r="G36"/>
      <c r="H36"/>
      <c r="I36"/>
      <c r="J36"/>
      <c r="K36"/>
      <c r="L36"/>
    </row>
    <row r="37" spans="2:12" s="20" customFormat="1" ht="15.75" customHeight="1">
      <c r="B37"/>
      <c r="C37"/>
      <c r="D37" s="99"/>
      <c r="E37"/>
      <c r="F37"/>
      <c r="G37"/>
      <c r="H37"/>
      <c r="I37"/>
      <c r="J37"/>
      <c r="K37"/>
      <c r="L37"/>
    </row>
    <row r="38" spans="2:12" s="20" customFormat="1" ht="15.75" customHeight="1">
      <c r="B38"/>
      <c r="C38"/>
      <c r="D38" s="99"/>
      <c r="E38"/>
      <c r="F38"/>
      <c r="G38"/>
      <c r="H38"/>
      <c r="I38"/>
      <c r="J38"/>
      <c r="K38"/>
      <c r="L38"/>
    </row>
    <row r="39" spans="2:12" s="20" customFormat="1" ht="15.75" customHeight="1">
      <c r="B39"/>
      <c r="C39"/>
      <c r="D39" s="99"/>
      <c r="E39"/>
      <c r="F39"/>
      <c r="G39"/>
      <c r="H39"/>
      <c r="I39"/>
      <c r="J39"/>
      <c r="K39"/>
      <c r="L39"/>
    </row>
    <row r="40" spans="2:12" s="20" customFormat="1" ht="15.75" customHeight="1">
      <c r="B40"/>
      <c r="C40"/>
      <c r="D40" s="99"/>
      <c r="E40"/>
      <c r="F40"/>
      <c r="G40"/>
      <c r="H40"/>
      <c r="I40"/>
      <c r="J40"/>
      <c r="K40"/>
      <c r="L40"/>
    </row>
    <row r="41" spans="2:12" s="20" customFormat="1" ht="15.75" customHeight="1">
      <c r="B41"/>
      <c r="C41"/>
      <c r="D41" s="99"/>
      <c r="E41"/>
      <c r="F41"/>
      <c r="G41"/>
      <c r="H41"/>
      <c r="I41"/>
      <c r="J41"/>
      <c r="K41"/>
      <c r="L41"/>
    </row>
    <row r="42" spans="2:12" s="20" customFormat="1" ht="15.75" customHeight="1">
      <c r="B42"/>
      <c r="C42"/>
      <c r="D42" s="99"/>
      <c r="E42"/>
      <c r="F42"/>
      <c r="G42"/>
      <c r="H42"/>
      <c r="I42"/>
      <c r="J42"/>
      <c r="K42"/>
      <c r="L42"/>
    </row>
    <row r="43" spans="2:12" s="20" customFormat="1" ht="15.75" customHeight="1">
      <c r="B43"/>
      <c r="C43"/>
      <c r="D43" s="99"/>
      <c r="E43"/>
      <c r="F43"/>
      <c r="G43"/>
      <c r="H43"/>
      <c r="I43"/>
      <c r="J43"/>
      <c r="K43"/>
      <c r="L43"/>
    </row>
    <row r="44" spans="2:12" s="20" customFormat="1" ht="15.75" customHeight="1">
      <c r="B44"/>
      <c r="C44"/>
      <c r="D44" s="99"/>
      <c r="E44"/>
      <c r="F44"/>
      <c r="G44"/>
      <c r="H44"/>
      <c r="I44"/>
      <c r="J44"/>
      <c r="K44"/>
      <c r="L44"/>
    </row>
    <row r="45" spans="2:12" s="20" customFormat="1" ht="15.75" customHeight="1">
      <c r="B45"/>
      <c r="C45"/>
      <c r="D45" s="99"/>
      <c r="E45"/>
      <c r="F45"/>
      <c r="G45"/>
      <c r="H45"/>
      <c r="I45"/>
      <c r="J45"/>
      <c r="K45"/>
      <c r="L45"/>
    </row>
    <row r="46" spans="4:12" s="20" customFormat="1" ht="15.75" customHeight="1">
      <c r="D46" s="101"/>
      <c r="E46" s="30"/>
      <c r="F46" s="30"/>
      <c r="G46" s="30"/>
      <c r="H46" s="30"/>
      <c r="I46" s="31"/>
      <c r="J46" s="31"/>
      <c r="K46" s="32"/>
      <c r="L46" s="33"/>
    </row>
    <row r="47" spans="4:12" s="20" customFormat="1" ht="15.75" customHeight="1">
      <c r="D47" s="101"/>
      <c r="E47" s="30"/>
      <c r="F47" s="30"/>
      <c r="G47" s="30"/>
      <c r="H47" s="30"/>
      <c r="I47" s="31"/>
      <c r="J47" s="31"/>
      <c r="K47" s="32"/>
      <c r="L47" s="33"/>
    </row>
    <row r="48" spans="4:12" s="20" customFormat="1" ht="15.75" customHeight="1">
      <c r="D48" s="101"/>
      <c r="E48" s="30"/>
      <c r="F48" s="30"/>
      <c r="G48" s="30"/>
      <c r="H48" s="30"/>
      <c r="I48" s="31"/>
      <c r="J48" s="31"/>
      <c r="K48" s="32"/>
      <c r="L48" s="33"/>
    </row>
    <row r="49" spans="4:12" s="20" customFormat="1" ht="15.75" customHeight="1">
      <c r="D49" s="101"/>
      <c r="E49" s="30"/>
      <c r="F49" s="30"/>
      <c r="G49" s="30"/>
      <c r="H49" s="30"/>
      <c r="I49" s="31"/>
      <c r="J49" s="31"/>
      <c r="K49" s="32"/>
      <c r="L49" s="33"/>
    </row>
    <row r="50" spans="4:12" s="20" customFormat="1" ht="15.75" customHeight="1">
      <c r="D50" s="101"/>
      <c r="E50" s="30"/>
      <c r="F50" s="30"/>
      <c r="G50" s="30"/>
      <c r="H50" s="30"/>
      <c r="I50" s="31"/>
      <c r="J50" s="31"/>
      <c r="K50" s="32"/>
      <c r="L50" s="33"/>
    </row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</sheetData>
  <printOptions/>
  <pageMargins left="0.9055118110236221" right="0.5905511811023623" top="0.5905511811023623" bottom="0.984251968503937" header="0.5118110236220472" footer="0.5118110236220472"/>
  <pageSetup orientation="portrait" paperSize="9" r:id="rId2"/>
  <headerFooter alignWithMargins="0">
    <oddFooter>&amp;C&amp;D   Seite &amp;P von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L50"/>
  <sheetViews>
    <sheetView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2" width="7.00390625" style="0" customWidth="1"/>
    <col min="3" max="3" width="3.00390625" style="0" customWidth="1"/>
    <col min="4" max="4" width="9.28125" style="99" customWidth="1"/>
    <col min="5" max="8" width="9.28125" style="2" customWidth="1"/>
    <col min="9" max="10" width="9.28125" style="3" customWidth="1"/>
    <col min="11" max="11" width="9.28125" style="4" customWidth="1"/>
    <col min="12" max="12" width="9.28125" style="5" customWidth="1"/>
    <col min="13" max="13" width="9.28125" style="0" customWidth="1"/>
  </cols>
  <sheetData>
    <row r="1" ht="12.75" customHeight="1"/>
    <row r="2" ht="12.75" customHeight="1"/>
    <row r="3" ht="12.75" customHeight="1"/>
    <row r="4" spans="1:3" ht="21.75" customHeight="1">
      <c r="A4" s="1"/>
      <c r="B4" s="75" t="s">
        <v>52</v>
      </c>
      <c r="C4" s="75"/>
    </row>
    <row r="5" ht="12.75"/>
    <row r="6" spans="2:3" ht="21.75" customHeight="1">
      <c r="B6" s="76" t="s">
        <v>84</v>
      </c>
      <c r="C6" s="76"/>
    </row>
    <row r="8" ht="15.75" customHeight="1"/>
    <row r="9" ht="15.75" customHeight="1"/>
    <row r="10" spans="3:9" ht="15.75" customHeight="1">
      <c r="C10" s="90"/>
      <c r="D10" s="100" t="s">
        <v>11</v>
      </c>
      <c r="E10" s="79"/>
      <c r="F10" s="79"/>
      <c r="G10" s="80" t="s">
        <v>57</v>
      </c>
      <c r="H10" s="80" t="s">
        <v>57</v>
      </c>
      <c r="I10" s="80" t="s">
        <v>10</v>
      </c>
    </row>
    <row r="11" spans="3:9" ht="19.5" customHeight="1">
      <c r="C11" s="91">
        <v>1</v>
      </c>
      <c r="D11" s="99" t="s">
        <v>85</v>
      </c>
      <c r="G11" s="78">
        <v>97.5</v>
      </c>
      <c r="H11" s="78">
        <v>103.4</v>
      </c>
      <c r="I11" s="77">
        <f aca="true" t="shared" si="0" ref="I11:I36">SUM(G11:H11)</f>
        <v>200.9</v>
      </c>
    </row>
    <row r="12" spans="3:9" ht="15.75" customHeight="1">
      <c r="C12" s="91">
        <v>2</v>
      </c>
      <c r="D12" s="99" t="s">
        <v>62</v>
      </c>
      <c r="G12" s="78">
        <v>101.5</v>
      </c>
      <c r="H12" s="78">
        <v>98.1</v>
      </c>
      <c r="I12" s="77">
        <f t="shared" si="0"/>
        <v>199.6</v>
      </c>
    </row>
    <row r="13" spans="3:9" ht="15.75" customHeight="1">
      <c r="C13" s="91">
        <v>3</v>
      </c>
      <c r="D13" s="99" t="s">
        <v>61</v>
      </c>
      <c r="G13" s="78">
        <v>98.8</v>
      </c>
      <c r="H13" s="78">
        <v>99.3</v>
      </c>
      <c r="I13" s="77">
        <f t="shared" si="0"/>
        <v>198.1</v>
      </c>
    </row>
    <row r="14" spans="3:9" ht="15.75" customHeight="1">
      <c r="C14" s="91">
        <v>4</v>
      </c>
      <c r="D14" s="99" t="s">
        <v>65</v>
      </c>
      <c r="G14" s="78">
        <v>96.2</v>
      </c>
      <c r="H14" s="78">
        <v>101.6</v>
      </c>
      <c r="I14" s="77">
        <f t="shared" si="0"/>
        <v>197.8</v>
      </c>
    </row>
    <row r="15" spans="2:9" ht="15.75" customHeight="1">
      <c r="B15" s="6"/>
      <c r="C15" s="91">
        <v>5</v>
      </c>
      <c r="D15" s="99" t="s">
        <v>19</v>
      </c>
      <c r="G15" s="78">
        <v>97.1</v>
      </c>
      <c r="H15" s="78">
        <v>100.1</v>
      </c>
      <c r="I15" s="77">
        <f t="shared" si="0"/>
        <v>197.2</v>
      </c>
    </row>
    <row r="16" spans="2:9" ht="15.75" customHeight="1">
      <c r="B16" s="6"/>
      <c r="C16" s="91">
        <v>6</v>
      </c>
      <c r="D16" s="99" t="s">
        <v>25</v>
      </c>
      <c r="G16" s="78">
        <v>100</v>
      </c>
      <c r="H16" s="78">
        <v>96.8</v>
      </c>
      <c r="I16" s="77">
        <f t="shared" si="0"/>
        <v>196.8</v>
      </c>
    </row>
    <row r="17" spans="2:9" ht="15.75" customHeight="1">
      <c r="B17" s="6"/>
      <c r="C17" s="91">
        <v>7</v>
      </c>
      <c r="D17" s="99" t="s">
        <v>86</v>
      </c>
      <c r="G17" s="78">
        <v>98.5</v>
      </c>
      <c r="H17" s="78">
        <v>97.8</v>
      </c>
      <c r="I17" s="77">
        <f t="shared" si="0"/>
        <v>196.3</v>
      </c>
    </row>
    <row r="18" spans="3:12" ht="15.75" customHeight="1">
      <c r="C18" s="91">
        <v>8</v>
      </c>
      <c r="D18" s="99" t="s">
        <v>87</v>
      </c>
      <c r="E18"/>
      <c r="F18"/>
      <c r="G18" s="78">
        <v>99.2</v>
      </c>
      <c r="H18" s="78">
        <v>95.4</v>
      </c>
      <c r="I18" s="77">
        <f t="shared" si="0"/>
        <v>194.60000000000002</v>
      </c>
      <c r="J18"/>
      <c r="K18"/>
      <c r="L18"/>
    </row>
    <row r="19" spans="3:12" ht="15.75" customHeight="1">
      <c r="C19" s="91">
        <v>9</v>
      </c>
      <c r="D19" s="99" t="s">
        <v>67</v>
      </c>
      <c r="E19"/>
      <c r="F19"/>
      <c r="G19" s="78">
        <v>96.1</v>
      </c>
      <c r="H19" s="78">
        <v>98.1</v>
      </c>
      <c r="I19" s="77">
        <f t="shared" si="0"/>
        <v>194.2</v>
      </c>
      <c r="J19"/>
      <c r="K19"/>
      <c r="L19"/>
    </row>
    <row r="20" spans="3:12" ht="15.75" customHeight="1">
      <c r="C20" s="91">
        <v>10</v>
      </c>
      <c r="D20" s="99" t="s">
        <v>60</v>
      </c>
      <c r="E20"/>
      <c r="F20"/>
      <c r="G20" s="78">
        <v>95.7</v>
      </c>
      <c r="H20" s="78">
        <v>98.4</v>
      </c>
      <c r="I20" s="77">
        <f t="shared" si="0"/>
        <v>194.10000000000002</v>
      </c>
      <c r="J20"/>
      <c r="K20"/>
      <c r="L20"/>
    </row>
    <row r="21" spans="3:12" ht="15.75" customHeight="1">
      <c r="C21" s="91">
        <v>11</v>
      </c>
      <c r="D21" s="99" t="s">
        <v>64</v>
      </c>
      <c r="E21"/>
      <c r="F21"/>
      <c r="G21" s="78">
        <v>95.6</v>
      </c>
      <c r="H21" s="78">
        <v>98.5</v>
      </c>
      <c r="I21" s="77">
        <f t="shared" si="0"/>
        <v>194.1</v>
      </c>
      <c r="J21"/>
      <c r="K21"/>
      <c r="L21"/>
    </row>
    <row r="22" spans="2:12" s="20" customFormat="1" ht="15.75" customHeight="1">
      <c r="B22"/>
      <c r="C22" s="91">
        <v>12</v>
      </c>
      <c r="D22" s="99" t="s">
        <v>88</v>
      </c>
      <c r="E22"/>
      <c r="F22"/>
      <c r="G22" s="78">
        <v>98.6</v>
      </c>
      <c r="H22" s="78">
        <v>93.2</v>
      </c>
      <c r="I22" s="77">
        <f t="shared" si="0"/>
        <v>191.8</v>
      </c>
      <c r="J22"/>
      <c r="K22"/>
      <c r="L22"/>
    </row>
    <row r="23" spans="2:12" s="20" customFormat="1" ht="15.75" customHeight="1">
      <c r="B23"/>
      <c r="C23" s="91">
        <v>13</v>
      </c>
      <c r="D23" s="99" t="s">
        <v>20</v>
      </c>
      <c r="E23"/>
      <c r="F23"/>
      <c r="G23" s="78">
        <v>97.1</v>
      </c>
      <c r="H23" s="78">
        <v>94.5</v>
      </c>
      <c r="I23" s="77">
        <f t="shared" si="0"/>
        <v>191.6</v>
      </c>
      <c r="J23"/>
      <c r="K23"/>
      <c r="L23"/>
    </row>
    <row r="24" spans="2:12" s="20" customFormat="1" ht="15.75" customHeight="1">
      <c r="B24"/>
      <c r="C24" s="91">
        <v>14</v>
      </c>
      <c r="D24" s="99" t="s">
        <v>89</v>
      </c>
      <c r="E24"/>
      <c r="F24"/>
      <c r="G24" s="78">
        <v>95.9</v>
      </c>
      <c r="H24" s="78">
        <v>94.9</v>
      </c>
      <c r="I24" s="77">
        <f t="shared" si="0"/>
        <v>190.8</v>
      </c>
      <c r="J24"/>
      <c r="K24"/>
      <c r="L24"/>
    </row>
    <row r="25" spans="2:12" s="20" customFormat="1" ht="15.75" customHeight="1">
      <c r="B25"/>
      <c r="C25" s="91">
        <v>15</v>
      </c>
      <c r="D25" s="99" t="s">
        <v>90</v>
      </c>
      <c r="E25"/>
      <c r="F25"/>
      <c r="G25" s="78">
        <v>92.7</v>
      </c>
      <c r="H25" s="78">
        <v>97.3</v>
      </c>
      <c r="I25" s="77">
        <f t="shared" si="0"/>
        <v>190</v>
      </c>
      <c r="J25"/>
      <c r="K25"/>
      <c r="L25"/>
    </row>
    <row r="26" spans="2:12" s="20" customFormat="1" ht="15.75" customHeight="1">
      <c r="B26"/>
      <c r="C26" s="91">
        <v>16</v>
      </c>
      <c r="D26" s="99" t="s">
        <v>22</v>
      </c>
      <c r="E26"/>
      <c r="F26"/>
      <c r="G26" s="78">
        <v>93.8</v>
      </c>
      <c r="H26" s="78">
        <v>95.9</v>
      </c>
      <c r="I26" s="77">
        <f t="shared" si="0"/>
        <v>189.7</v>
      </c>
      <c r="J26"/>
      <c r="K26"/>
      <c r="L26"/>
    </row>
    <row r="27" spans="2:12" s="20" customFormat="1" ht="15.75" customHeight="1">
      <c r="B27"/>
      <c r="C27" s="91">
        <v>17</v>
      </c>
      <c r="D27" s="99" t="s">
        <v>91</v>
      </c>
      <c r="E27"/>
      <c r="F27"/>
      <c r="G27" s="78">
        <v>93.6</v>
      </c>
      <c r="H27" s="78">
        <v>95.9</v>
      </c>
      <c r="I27" s="77">
        <f t="shared" si="0"/>
        <v>189.5</v>
      </c>
      <c r="J27"/>
      <c r="K27"/>
      <c r="L27"/>
    </row>
    <row r="28" spans="2:12" s="20" customFormat="1" ht="15.75" customHeight="1">
      <c r="B28"/>
      <c r="C28" s="91">
        <v>18</v>
      </c>
      <c r="D28" s="99" t="s">
        <v>68</v>
      </c>
      <c r="E28"/>
      <c r="F28"/>
      <c r="G28" s="78">
        <v>95.1</v>
      </c>
      <c r="H28" s="78">
        <v>94.2</v>
      </c>
      <c r="I28" s="77">
        <f t="shared" si="0"/>
        <v>189.3</v>
      </c>
      <c r="J28"/>
      <c r="K28"/>
      <c r="L28"/>
    </row>
    <row r="29" spans="2:12" s="20" customFormat="1" ht="15.75" customHeight="1">
      <c r="B29"/>
      <c r="C29" s="91">
        <v>19</v>
      </c>
      <c r="D29" s="99" t="s">
        <v>92</v>
      </c>
      <c r="E29"/>
      <c r="F29"/>
      <c r="G29" s="78">
        <v>91.5</v>
      </c>
      <c r="H29" s="78">
        <v>97.8</v>
      </c>
      <c r="I29" s="77">
        <f t="shared" si="0"/>
        <v>189.3</v>
      </c>
      <c r="J29"/>
      <c r="K29"/>
      <c r="L29"/>
    </row>
    <row r="30" spans="2:12" s="20" customFormat="1" ht="15.75" customHeight="1">
      <c r="B30"/>
      <c r="C30" s="91">
        <v>20</v>
      </c>
      <c r="D30" s="99" t="s">
        <v>66</v>
      </c>
      <c r="E30"/>
      <c r="F30"/>
      <c r="G30" s="78">
        <v>95.2</v>
      </c>
      <c r="H30" s="78">
        <v>92.4</v>
      </c>
      <c r="I30" s="77">
        <f t="shared" si="0"/>
        <v>187.60000000000002</v>
      </c>
      <c r="J30"/>
      <c r="K30"/>
      <c r="L30"/>
    </row>
    <row r="31" spans="2:12" s="20" customFormat="1" ht="15.75" customHeight="1">
      <c r="B31"/>
      <c r="C31" s="91">
        <v>21</v>
      </c>
      <c r="D31" s="99" t="s">
        <v>63</v>
      </c>
      <c r="E31"/>
      <c r="F31"/>
      <c r="G31" s="78">
        <v>93</v>
      </c>
      <c r="H31" s="78">
        <v>94.5</v>
      </c>
      <c r="I31" s="77">
        <f t="shared" si="0"/>
        <v>187.5</v>
      </c>
      <c r="J31"/>
      <c r="K31"/>
      <c r="L31"/>
    </row>
    <row r="32" spans="2:12" s="20" customFormat="1" ht="15.75" customHeight="1">
      <c r="B32"/>
      <c r="C32" s="91">
        <v>22</v>
      </c>
      <c r="D32" s="99" t="s">
        <v>89</v>
      </c>
      <c r="E32"/>
      <c r="F32"/>
      <c r="G32" s="78">
        <v>90.1</v>
      </c>
      <c r="H32" s="78">
        <v>95.7</v>
      </c>
      <c r="I32" s="77">
        <f t="shared" si="0"/>
        <v>185.8</v>
      </c>
      <c r="J32"/>
      <c r="K32"/>
      <c r="L32"/>
    </row>
    <row r="33" spans="2:12" s="20" customFormat="1" ht="15.75" customHeight="1">
      <c r="B33"/>
      <c r="C33" s="91">
        <v>23</v>
      </c>
      <c r="D33" s="99" t="s">
        <v>93</v>
      </c>
      <c r="E33"/>
      <c r="F33"/>
      <c r="G33" s="78">
        <v>89.5</v>
      </c>
      <c r="H33" s="78">
        <v>92.5</v>
      </c>
      <c r="I33" s="77">
        <f t="shared" si="0"/>
        <v>182</v>
      </c>
      <c r="J33"/>
      <c r="K33"/>
      <c r="L33"/>
    </row>
    <row r="34" spans="2:12" s="20" customFormat="1" ht="15.75" customHeight="1">
      <c r="B34"/>
      <c r="C34" s="91">
        <v>24</v>
      </c>
      <c r="D34" s="99" t="s">
        <v>94</v>
      </c>
      <c r="E34"/>
      <c r="F34"/>
      <c r="G34" s="78">
        <v>94.9</v>
      </c>
      <c r="H34" s="78">
        <v>86.2</v>
      </c>
      <c r="I34" s="77">
        <f t="shared" si="0"/>
        <v>181.10000000000002</v>
      </c>
      <c r="J34"/>
      <c r="K34"/>
      <c r="L34"/>
    </row>
    <row r="35" spans="2:12" s="20" customFormat="1" ht="15.75" customHeight="1">
      <c r="B35"/>
      <c r="C35" s="91">
        <v>25</v>
      </c>
      <c r="D35" s="99" t="s">
        <v>95</v>
      </c>
      <c r="E35"/>
      <c r="F35"/>
      <c r="G35" s="78">
        <v>89.2</v>
      </c>
      <c r="H35" s="78">
        <v>91.5</v>
      </c>
      <c r="I35" s="77">
        <f t="shared" si="0"/>
        <v>180.7</v>
      </c>
      <c r="J35"/>
      <c r="K35"/>
      <c r="L35"/>
    </row>
    <row r="36" spans="2:12" s="20" customFormat="1" ht="15.75" customHeight="1">
      <c r="B36"/>
      <c r="C36" s="91">
        <v>26</v>
      </c>
      <c r="D36" s="99" t="s">
        <v>21</v>
      </c>
      <c r="E36"/>
      <c r="F36"/>
      <c r="G36" s="78">
        <v>94.7</v>
      </c>
      <c r="H36" s="78">
        <v>82.5</v>
      </c>
      <c r="I36" s="77">
        <f t="shared" si="0"/>
        <v>177.2</v>
      </c>
      <c r="J36"/>
      <c r="K36"/>
      <c r="L36"/>
    </row>
    <row r="37" spans="2:12" s="20" customFormat="1" ht="15.75" customHeight="1">
      <c r="B37"/>
      <c r="C37"/>
      <c r="D37" s="99"/>
      <c r="E37"/>
      <c r="F37"/>
      <c r="G37"/>
      <c r="H37"/>
      <c r="I37"/>
      <c r="J37"/>
      <c r="K37"/>
      <c r="L37"/>
    </row>
    <row r="38" spans="2:12" s="20" customFormat="1" ht="15.75" customHeight="1">
      <c r="B38"/>
      <c r="C38"/>
      <c r="D38" s="99"/>
      <c r="E38"/>
      <c r="F38"/>
      <c r="G38"/>
      <c r="H38"/>
      <c r="I38"/>
      <c r="J38"/>
      <c r="K38"/>
      <c r="L38"/>
    </row>
    <row r="39" spans="2:12" s="20" customFormat="1" ht="15.75" customHeight="1">
      <c r="B39"/>
      <c r="C39"/>
      <c r="D39" s="99"/>
      <c r="E39"/>
      <c r="F39"/>
      <c r="G39"/>
      <c r="H39"/>
      <c r="I39"/>
      <c r="J39"/>
      <c r="K39"/>
      <c r="L39"/>
    </row>
    <row r="40" spans="2:12" s="20" customFormat="1" ht="15.75" customHeight="1">
      <c r="B40"/>
      <c r="C40"/>
      <c r="D40" s="99"/>
      <c r="E40"/>
      <c r="F40"/>
      <c r="G40"/>
      <c r="H40"/>
      <c r="I40"/>
      <c r="J40"/>
      <c r="K40"/>
      <c r="L40"/>
    </row>
    <row r="41" spans="2:12" s="20" customFormat="1" ht="15.75" customHeight="1">
      <c r="B41"/>
      <c r="C41"/>
      <c r="D41" s="99"/>
      <c r="E41"/>
      <c r="F41"/>
      <c r="G41"/>
      <c r="H41"/>
      <c r="I41"/>
      <c r="J41"/>
      <c r="K41"/>
      <c r="L41"/>
    </row>
    <row r="42" spans="2:12" s="20" customFormat="1" ht="15.75" customHeight="1">
      <c r="B42"/>
      <c r="C42"/>
      <c r="D42" s="99"/>
      <c r="E42"/>
      <c r="F42"/>
      <c r="G42"/>
      <c r="H42"/>
      <c r="I42"/>
      <c r="J42"/>
      <c r="K42"/>
      <c r="L42"/>
    </row>
    <row r="43" spans="2:12" s="20" customFormat="1" ht="15.75" customHeight="1">
      <c r="B43"/>
      <c r="C43"/>
      <c r="D43" s="99"/>
      <c r="E43"/>
      <c r="F43"/>
      <c r="G43"/>
      <c r="H43"/>
      <c r="I43"/>
      <c r="J43"/>
      <c r="K43"/>
      <c r="L43"/>
    </row>
    <row r="44" spans="2:12" s="20" customFormat="1" ht="15.75" customHeight="1">
      <c r="B44"/>
      <c r="C44"/>
      <c r="D44" s="99"/>
      <c r="E44"/>
      <c r="F44"/>
      <c r="G44"/>
      <c r="H44"/>
      <c r="I44"/>
      <c r="J44"/>
      <c r="K44"/>
      <c r="L44"/>
    </row>
    <row r="45" spans="2:12" s="20" customFormat="1" ht="15.75" customHeight="1">
      <c r="B45"/>
      <c r="C45"/>
      <c r="D45" s="99"/>
      <c r="E45"/>
      <c r="F45"/>
      <c r="G45"/>
      <c r="H45"/>
      <c r="I45"/>
      <c r="J45"/>
      <c r="K45"/>
      <c r="L45"/>
    </row>
    <row r="46" spans="4:12" s="20" customFormat="1" ht="15.75" customHeight="1">
      <c r="D46" s="101"/>
      <c r="E46" s="30"/>
      <c r="F46" s="30"/>
      <c r="G46" s="30"/>
      <c r="H46" s="30"/>
      <c r="I46" s="31"/>
      <c r="J46" s="31"/>
      <c r="K46" s="32"/>
      <c r="L46" s="33"/>
    </row>
    <row r="47" spans="4:12" s="20" customFormat="1" ht="15.75" customHeight="1">
      <c r="D47" s="101"/>
      <c r="E47" s="30"/>
      <c r="F47" s="30"/>
      <c r="G47" s="30"/>
      <c r="H47" s="30"/>
      <c r="I47" s="31"/>
      <c r="J47" s="31"/>
      <c r="K47" s="32"/>
      <c r="L47" s="33"/>
    </row>
    <row r="48" spans="4:12" s="20" customFormat="1" ht="15.75" customHeight="1">
      <c r="D48" s="101"/>
      <c r="E48" s="30"/>
      <c r="F48" s="30"/>
      <c r="G48" s="30"/>
      <c r="H48" s="30"/>
      <c r="I48" s="31"/>
      <c r="J48" s="31"/>
      <c r="K48" s="32"/>
      <c r="L48" s="33"/>
    </row>
    <row r="49" spans="4:12" s="20" customFormat="1" ht="15.75" customHeight="1">
      <c r="D49" s="101"/>
      <c r="E49" s="30"/>
      <c r="F49" s="30"/>
      <c r="G49" s="30"/>
      <c r="H49" s="30"/>
      <c r="I49" s="31"/>
      <c r="J49" s="31"/>
      <c r="K49" s="32"/>
      <c r="L49" s="33"/>
    </row>
    <row r="50" spans="4:12" s="20" customFormat="1" ht="15.75" customHeight="1">
      <c r="D50" s="101"/>
      <c r="E50" s="30"/>
      <c r="F50" s="30"/>
      <c r="G50" s="30"/>
      <c r="H50" s="30"/>
      <c r="I50" s="31"/>
      <c r="J50" s="31"/>
      <c r="K50" s="32"/>
      <c r="L50" s="33"/>
    </row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</sheetData>
  <printOptions/>
  <pageMargins left="0.9055118110236221" right="0.5905511811023623" top="0.5905511811023623" bottom="0.984251968503937" header="0.5118110236220472" footer="0.5118110236220472"/>
  <pageSetup orientation="portrait" paperSize="9" r:id="rId2"/>
  <headerFooter alignWithMargins="0">
    <oddFooter>&amp;C&amp;D   Seite &amp;P von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L55"/>
  <sheetViews>
    <sheetView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2" width="7.00390625" style="0" customWidth="1"/>
    <col min="3" max="3" width="3.00390625" style="0" customWidth="1"/>
    <col min="4" max="4" width="9.28125" style="99" customWidth="1"/>
    <col min="5" max="8" width="9.28125" style="2" customWidth="1"/>
    <col min="9" max="10" width="9.28125" style="3" customWidth="1"/>
    <col min="11" max="11" width="9.28125" style="4" customWidth="1"/>
    <col min="12" max="12" width="9.28125" style="5" customWidth="1"/>
    <col min="13" max="13" width="9.28125" style="0" customWidth="1"/>
  </cols>
  <sheetData>
    <row r="1" ht="12.75" customHeight="1"/>
    <row r="2" ht="12.75" customHeight="1"/>
    <row r="3" ht="12.75" customHeight="1"/>
    <row r="4" spans="1:3" ht="21.75" customHeight="1">
      <c r="A4" s="1"/>
      <c r="B4" s="75" t="s">
        <v>52</v>
      </c>
      <c r="C4" s="75"/>
    </row>
    <row r="5" ht="12.75"/>
    <row r="6" spans="2:3" ht="21.75" customHeight="1">
      <c r="B6" s="76" t="s">
        <v>97</v>
      </c>
      <c r="C6" s="76"/>
    </row>
    <row r="8" ht="15.75" customHeight="1"/>
    <row r="9" ht="15.75" customHeight="1"/>
    <row r="10" ht="21.75" customHeight="1">
      <c r="F10" s="83" t="str">
        <f>$D$16</f>
        <v>Pern Michael</v>
      </c>
    </row>
    <row r="11" ht="15.75" customHeight="1"/>
    <row r="12" ht="15.75" customHeight="1"/>
    <row r="13" ht="15.75" customHeight="1"/>
    <row r="14" ht="15.75" customHeight="1"/>
    <row r="15" spans="3:9" ht="15.75" customHeight="1">
      <c r="C15" s="90"/>
      <c r="D15" s="100" t="s">
        <v>11</v>
      </c>
      <c r="E15" s="79"/>
      <c r="F15" s="79"/>
      <c r="G15" s="80" t="s">
        <v>96</v>
      </c>
      <c r="H15" s="81"/>
      <c r="I15" s="7"/>
    </row>
    <row r="16" spans="3:8" ht="19.5" customHeight="1">
      <c r="C16">
        <v>1</v>
      </c>
      <c r="D16" s="99" t="s">
        <v>95</v>
      </c>
      <c r="G16" s="82">
        <v>7.4</v>
      </c>
      <c r="H16" s="77"/>
    </row>
    <row r="17" spans="3:9" ht="15.75" customHeight="1">
      <c r="C17">
        <v>2</v>
      </c>
      <c r="D17" s="99" t="s">
        <v>73</v>
      </c>
      <c r="G17" s="82">
        <v>440.5</v>
      </c>
      <c r="H17" s="77"/>
      <c r="I17" s="7"/>
    </row>
    <row r="18" spans="3:8" ht="15.75" customHeight="1">
      <c r="C18">
        <v>3</v>
      </c>
      <c r="D18" s="99" t="s">
        <v>68</v>
      </c>
      <c r="G18" s="82">
        <v>495.1</v>
      </c>
      <c r="H18" s="77"/>
    </row>
    <row r="19" spans="3:8" ht="15.75" customHeight="1">
      <c r="C19">
        <v>4</v>
      </c>
      <c r="D19" s="99" t="s">
        <v>85</v>
      </c>
      <c r="G19" s="82">
        <v>531.1</v>
      </c>
      <c r="H19" s="77"/>
    </row>
    <row r="20" spans="2:8" ht="15.75" customHeight="1">
      <c r="B20" s="6"/>
      <c r="C20" s="91">
        <v>5</v>
      </c>
      <c r="D20" s="99" t="s">
        <v>24</v>
      </c>
      <c r="G20" s="82">
        <v>715.8</v>
      </c>
      <c r="H20" s="77"/>
    </row>
    <row r="21" spans="2:8" ht="15.75" customHeight="1">
      <c r="B21" s="6"/>
      <c r="C21" s="91">
        <v>6</v>
      </c>
      <c r="D21" s="99" t="s">
        <v>28</v>
      </c>
      <c r="G21" s="82">
        <v>926.5</v>
      </c>
      <c r="H21" s="77"/>
    </row>
    <row r="22" spans="2:8" ht="15.75" customHeight="1">
      <c r="B22" s="6"/>
      <c r="C22" s="91">
        <v>7</v>
      </c>
      <c r="D22" s="99" t="s">
        <v>90</v>
      </c>
      <c r="G22" s="82">
        <v>927.6</v>
      </c>
      <c r="H22" s="77"/>
    </row>
    <row r="23" spans="3:12" ht="15.75" customHeight="1">
      <c r="C23" s="91">
        <v>8</v>
      </c>
      <c r="D23" s="99" t="s">
        <v>76</v>
      </c>
      <c r="E23"/>
      <c r="F23"/>
      <c r="G23" s="82">
        <v>972</v>
      </c>
      <c r="H23" s="77"/>
      <c r="I23"/>
      <c r="J23"/>
      <c r="K23"/>
      <c r="L23"/>
    </row>
    <row r="24" spans="3:12" ht="15.75" customHeight="1">
      <c r="C24" s="91">
        <v>9</v>
      </c>
      <c r="D24" s="99" t="s">
        <v>20</v>
      </c>
      <c r="E24"/>
      <c r="F24"/>
      <c r="G24" s="82">
        <v>982.7</v>
      </c>
      <c r="H24" s="77"/>
      <c r="I24"/>
      <c r="J24"/>
      <c r="K24"/>
      <c r="L24"/>
    </row>
    <row r="25" spans="3:12" ht="15.75" customHeight="1">
      <c r="C25" s="91">
        <v>10</v>
      </c>
      <c r="D25" s="99" t="s">
        <v>55</v>
      </c>
      <c r="E25"/>
      <c r="F25"/>
      <c r="G25" s="82">
        <v>1010</v>
      </c>
      <c r="H25"/>
      <c r="I25"/>
      <c r="J25"/>
      <c r="K25"/>
      <c r="L25"/>
    </row>
    <row r="26" spans="5:12" ht="15.75" customHeight="1">
      <c r="E26"/>
      <c r="F26"/>
      <c r="G26"/>
      <c r="H26"/>
      <c r="I26"/>
      <c r="J26"/>
      <c r="K26"/>
      <c r="L26"/>
    </row>
    <row r="27" spans="2:12" s="20" customFormat="1" ht="15.75" customHeight="1">
      <c r="B27"/>
      <c r="C27"/>
      <c r="D27" s="99"/>
      <c r="E27"/>
      <c r="F27"/>
      <c r="G27"/>
      <c r="H27"/>
      <c r="I27"/>
      <c r="J27"/>
      <c r="K27"/>
      <c r="L27"/>
    </row>
    <row r="28" spans="2:12" s="20" customFormat="1" ht="15.75" customHeight="1">
      <c r="B28"/>
      <c r="C28"/>
      <c r="D28" s="99"/>
      <c r="E28"/>
      <c r="F28"/>
      <c r="G28"/>
      <c r="H28"/>
      <c r="I28"/>
      <c r="J28"/>
      <c r="K28"/>
      <c r="L28"/>
    </row>
    <row r="29" spans="2:12" s="20" customFormat="1" ht="15.75" customHeight="1">
      <c r="B29"/>
      <c r="C29"/>
      <c r="D29" s="99"/>
      <c r="E29"/>
      <c r="F29"/>
      <c r="G29"/>
      <c r="H29"/>
      <c r="I29"/>
      <c r="J29"/>
      <c r="K29"/>
      <c r="L29"/>
    </row>
    <row r="30" spans="2:12" s="20" customFormat="1" ht="15.75" customHeight="1">
      <c r="B30"/>
      <c r="C30"/>
      <c r="D30" s="99"/>
      <c r="E30"/>
      <c r="F30"/>
      <c r="G30"/>
      <c r="H30"/>
      <c r="I30"/>
      <c r="J30"/>
      <c r="K30"/>
      <c r="L30"/>
    </row>
    <row r="31" spans="2:12" s="20" customFormat="1" ht="15.75" customHeight="1">
      <c r="B31"/>
      <c r="C31"/>
      <c r="D31" s="99"/>
      <c r="E31"/>
      <c r="F31"/>
      <c r="G31"/>
      <c r="H31"/>
      <c r="I31"/>
      <c r="J31"/>
      <c r="K31"/>
      <c r="L31"/>
    </row>
    <row r="32" spans="2:12" s="20" customFormat="1" ht="15.75" customHeight="1">
      <c r="B32"/>
      <c r="C32"/>
      <c r="D32" s="99"/>
      <c r="E32"/>
      <c r="F32"/>
      <c r="G32"/>
      <c r="H32"/>
      <c r="I32"/>
      <c r="J32"/>
      <c r="K32"/>
      <c r="L32"/>
    </row>
    <row r="33" spans="2:12" s="20" customFormat="1" ht="15.75" customHeight="1">
      <c r="B33"/>
      <c r="C33"/>
      <c r="D33" s="99"/>
      <c r="E33"/>
      <c r="F33"/>
      <c r="G33"/>
      <c r="H33"/>
      <c r="I33"/>
      <c r="J33"/>
      <c r="K33"/>
      <c r="L33"/>
    </row>
    <row r="34" spans="2:12" s="20" customFormat="1" ht="15.75" customHeight="1">
      <c r="B34"/>
      <c r="C34"/>
      <c r="D34" s="99"/>
      <c r="E34"/>
      <c r="F34"/>
      <c r="G34"/>
      <c r="H34"/>
      <c r="I34"/>
      <c r="J34"/>
      <c r="K34"/>
      <c r="L34"/>
    </row>
    <row r="35" spans="2:12" s="20" customFormat="1" ht="15.75" customHeight="1">
      <c r="B35"/>
      <c r="C35"/>
      <c r="D35" s="99"/>
      <c r="E35"/>
      <c r="F35"/>
      <c r="G35"/>
      <c r="H35"/>
      <c r="I35"/>
      <c r="J35"/>
      <c r="K35"/>
      <c r="L35"/>
    </row>
    <row r="36" spans="2:12" s="20" customFormat="1" ht="15.75" customHeight="1">
      <c r="B36"/>
      <c r="C36"/>
      <c r="D36" s="99"/>
      <c r="E36"/>
      <c r="F36"/>
      <c r="G36"/>
      <c r="H36"/>
      <c r="I36"/>
      <c r="J36"/>
      <c r="K36"/>
      <c r="L36"/>
    </row>
    <row r="37" spans="2:12" s="20" customFormat="1" ht="15.75" customHeight="1">
      <c r="B37"/>
      <c r="C37"/>
      <c r="D37" s="99"/>
      <c r="E37"/>
      <c r="F37"/>
      <c r="G37"/>
      <c r="H37"/>
      <c r="I37"/>
      <c r="J37"/>
      <c r="K37"/>
      <c r="L37"/>
    </row>
    <row r="38" spans="2:12" s="20" customFormat="1" ht="15.75" customHeight="1">
      <c r="B38"/>
      <c r="C38"/>
      <c r="D38" s="99"/>
      <c r="E38"/>
      <c r="F38"/>
      <c r="G38"/>
      <c r="H38"/>
      <c r="I38"/>
      <c r="J38"/>
      <c r="K38"/>
      <c r="L38"/>
    </row>
    <row r="39" spans="2:12" s="20" customFormat="1" ht="15.75" customHeight="1">
      <c r="B39"/>
      <c r="C39"/>
      <c r="D39" s="99"/>
      <c r="E39"/>
      <c r="F39"/>
      <c r="G39"/>
      <c r="H39"/>
      <c r="I39"/>
      <c r="J39"/>
      <c r="K39"/>
      <c r="L39"/>
    </row>
    <row r="40" spans="2:12" s="20" customFormat="1" ht="15.75" customHeight="1">
      <c r="B40"/>
      <c r="C40"/>
      <c r="D40" s="99"/>
      <c r="E40"/>
      <c r="F40"/>
      <c r="G40"/>
      <c r="H40"/>
      <c r="I40"/>
      <c r="J40"/>
      <c r="K40"/>
      <c r="L40"/>
    </row>
    <row r="41" spans="2:12" s="20" customFormat="1" ht="15.75" customHeight="1">
      <c r="B41"/>
      <c r="C41"/>
      <c r="D41" s="99"/>
      <c r="E41"/>
      <c r="F41"/>
      <c r="G41"/>
      <c r="H41"/>
      <c r="I41"/>
      <c r="J41"/>
      <c r="K41"/>
      <c r="L41"/>
    </row>
    <row r="42" spans="2:12" s="20" customFormat="1" ht="15.75" customHeight="1">
      <c r="B42"/>
      <c r="C42"/>
      <c r="D42" s="99"/>
      <c r="E42"/>
      <c r="F42"/>
      <c r="G42"/>
      <c r="H42"/>
      <c r="I42"/>
      <c r="J42"/>
      <c r="K42"/>
      <c r="L42"/>
    </row>
    <row r="43" spans="2:12" s="20" customFormat="1" ht="15.75" customHeight="1">
      <c r="B43"/>
      <c r="C43"/>
      <c r="D43" s="99"/>
      <c r="E43"/>
      <c r="F43"/>
      <c r="G43"/>
      <c r="H43"/>
      <c r="I43"/>
      <c r="J43"/>
      <c r="K43"/>
      <c r="L43"/>
    </row>
    <row r="44" spans="2:12" s="20" customFormat="1" ht="15.75" customHeight="1">
      <c r="B44"/>
      <c r="C44"/>
      <c r="D44" s="99"/>
      <c r="E44"/>
      <c r="F44"/>
      <c r="G44"/>
      <c r="H44"/>
      <c r="I44"/>
      <c r="J44"/>
      <c r="K44"/>
      <c r="L44"/>
    </row>
    <row r="45" spans="2:12" s="20" customFormat="1" ht="15.75" customHeight="1">
      <c r="B45"/>
      <c r="C45"/>
      <c r="D45" s="99"/>
      <c r="E45"/>
      <c r="F45"/>
      <c r="G45"/>
      <c r="H45"/>
      <c r="I45"/>
      <c r="J45"/>
      <c r="K45"/>
      <c r="L45"/>
    </row>
    <row r="46" spans="2:12" s="20" customFormat="1" ht="15.75" customHeight="1">
      <c r="B46"/>
      <c r="C46"/>
      <c r="D46" s="99"/>
      <c r="E46"/>
      <c r="F46"/>
      <c r="G46"/>
      <c r="H46"/>
      <c r="I46"/>
      <c r="J46"/>
      <c r="K46"/>
      <c r="L46"/>
    </row>
    <row r="47" spans="2:12" s="20" customFormat="1" ht="15.75" customHeight="1">
      <c r="B47"/>
      <c r="C47"/>
      <c r="D47" s="99"/>
      <c r="E47"/>
      <c r="F47"/>
      <c r="G47"/>
      <c r="H47"/>
      <c r="I47"/>
      <c r="J47"/>
      <c r="K47"/>
      <c r="L47"/>
    </row>
    <row r="48" spans="2:12" s="20" customFormat="1" ht="15.75" customHeight="1">
      <c r="B48"/>
      <c r="C48"/>
      <c r="D48" s="99"/>
      <c r="E48"/>
      <c r="F48"/>
      <c r="G48"/>
      <c r="H48"/>
      <c r="I48"/>
      <c r="J48"/>
      <c r="K48"/>
      <c r="L48"/>
    </row>
    <row r="49" spans="2:12" s="20" customFormat="1" ht="15.75" customHeight="1">
      <c r="B49"/>
      <c r="C49"/>
      <c r="D49" s="99"/>
      <c r="E49"/>
      <c r="F49"/>
      <c r="G49"/>
      <c r="H49"/>
      <c r="I49"/>
      <c r="J49"/>
      <c r="K49"/>
      <c r="L49"/>
    </row>
    <row r="50" spans="2:12" s="20" customFormat="1" ht="15.75" customHeight="1">
      <c r="B50"/>
      <c r="C50"/>
      <c r="D50" s="99"/>
      <c r="E50"/>
      <c r="F50"/>
      <c r="G50"/>
      <c r="H50"/>
      <c r="I50"/>
      <c r="J50"/>
      <c r="K50"/>
      <c r="L50"/>
    </row>
    <row r="51" spans="4:12" s="20" customFormat="1" ht="15.75" customHeight="1">
      <c r="D51" s="101"/>
      <c r="E51" s="30"/>
      <c r="F51" s="30"/>
      <c r="G51" s="30"/>
      <c r="H51" s="30"/>
      <c r="I51" s="31"/>
      <c r="J51" s="31"/>
      <c r="K51" s="32"/>
      <c r="L51" s="33"/>
    </row>
    <row r="52" spans="4:12" s="20" customFormat="1" ht="15.75" customHeight="1">
      <c r="D52" s="101"/>
      <c r="E52" s="30"/>
      <c r="F52" s="30"/>
      <c r="G52" s="30"/>
      <c r="H52" s="30"/>
      <c r="I52" s="31"/>
      <c r="J52" s="31"/>
      <c r="K52" s="32"/>
      <c r="L52" s="33"/>
    </row>
    <row r="53" spans="4:12" s="20" customFormat="1" ht="15.75" customHeight="1">
      <c r="D53" s="101"/>
      <c r="E53" s="30"/>
      <c r="F53" s="30"/>
      <c r="G53" s="30"/>
      <c r="H53" s="30"/>
      <c r="I53" s="31"/>
      <c r="J53" s="31"/>
      <c r="K53" s="32"/>
      <c r="L53" s="33"/>
    </row>
    <row r="54" spans="4:12" s="20" customFormat="1" ht="15.75" customHeight="1">
      <c r="D54" s="101"/>
      <c r="E54" s="30"/>
      <c r="F54" s="30"/>
      <c r="G54" s="30"/>
      <c r="H54" s="30"/>
      <c r="I54" s="31"/>
      <c r="J54" s="31"/>
      <c r="K54" s="32"/>
      <c r="L54" s="33"/>
    </row>
    <row r="55" spans="4:12" s="20" customFormat="1" ht="15.75" customHeight="1">
      <c r="D55" s="101"/>
      <c r="E55" s="30"/>
      <c r="F55" s="30"/>
      <c r="G55" s="30"/>
      <c r="H55" s="30"/>
      <c r="I55" s="31"/>
      <c r="J55" s="31"/>
      <c r="K55" s="32"/>
      <c r="L55" s="33"/>
    </row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</sheetData>
  <printOptions/>
  <pageMargins left="0.9055118110236221" right="0.5905511811023623" top="0.5905511811023623" bottom="0.984251968503937" header="0.5118110236220472" footer="0.5118110236220472"/>
  <pageSetup orientation="portrait" paperSize="9" r:id="rId2"/>
  <headerFooter alignWithMargins="0">
    <oddFooter>&amp;C&amp;D   Seite &amp;P von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4:K50"/>
  <sheetViews>
    <sheetView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2" width="23.57421875" style="0" customWidth="1"/>
    <col min="3" max="4" width="6.28125" style="2" customWidth="1"/>
    <col min="5" max="7" width="7.7109375" style="2" customWidth="1"/>
    <col min="8" max="9" width="7.7109375" style="3" customWidth="1"/>
    <col min="10" max="10" width="2.7109375" style="4" customWidth="1"/>
    <col min="11" max="11" width="15.00390625" style="5" customWidth="1"/>
  </cols>
  <sheetData>
    <row r="1" ht="12.75"/>
    <row r="2" ht="12.75"/>
    <row r="3" ht="12.75"/>
    <row r="4" spans="1:2" ht="23.25">
      <c r="A4" s="1"/>
      <c r="B4" s="1" t="s">
        <v>0</v>
      </c>
    </row>
    <row r="5" ht="12.75"/>
    <row r="6" ht="21.75" customHeight="1">
      <c r="B6" s="76" t="s">
        <v>98</v>
      </c>
    </row>
    <row r="10" spans="2:8" ht="12.75">
      <c r="B10" s="6" t="s">
        <v>1</v>
      </c>
      <c r="F10" s="7" t="s">
        <v>2</v>
      </c>
      <c r="H10" s="7" t="s">
        <v>3</v>
      </c>
    </row>
    <row r="11" ht="7.5" customHeight="1">
      <c r="B11" s="6"/>
    </row>
    <row r="12" spans="2:8" ht="12.75">
      <c r="B12" s="6" t="s">
        <v>4</v>
      </c>
      <c r="F12" s="7" t="s">
        <v>2</v>
      </c>
      <c r="H12" s="7" t="s">
        <v>3</v>
      </c>
    </row>
    <row r="13" ht="7.5" customHeight="1">
      <c r="B13" s="6"/>
    </row>
    <row r="14" spans="2:6" ht="12.75">
      <c r="B14" s="6" t="s">
        <v>5</v>
      </c>
      <c r="F14" s="7" t="s">
        <v>6</v>
      </c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spans="2:11" ht="12.75">
      <c r="B19" s="8"/>
      <c r="C19" s="9"/>
      <c r="D19" s="9" t="s">
        <v>7</v>
      </c>
      <c r="E19" s="9" t="s">
        <v>8</v>
      </c>
      <c r="F19" s="9" t="s">
        <v>8</v>
      </c>
      <c r="G19" s="9" t="s">
        <v>8</v>
      </c>
      <c r="H19" s="9" t="s">
        <v>9</v>
      </c>
      <c r="I19" s="9" t="s">
        <v>10</v>
      </c>
      <c r="J19" s="10"/>
      <c r="K19" s="11"/>
    </row>
    <row r="20" spans="2:11" ht="12.75">
      <c r="B20" s="12" t="s">
        <v>11</v>
      </c>
      <c r="C20" s="13" t="s">
        <v>12</v>
      </c>
      <c r="D20" s="13" t="s">
        <v>13</v>
      </c>
      <c r="E20" s="13">
        <v>1</v>
      </c>
      <c r="F20" s="13">
        <v>2</v>
      </c>
      <c r="G20" s="13">
        <v>3</v>
      </c>
      <c r="H20" s="13" t="s">
        <v>8</v>
      </c>
      <c r="I20" s="13" t="s">
        <v>14</v>
      </c>
      <c r="J20" s="14"/>
      <c r="K20" s="13" t="s">
        <v>15</v>
      </c>
    </row>
    <row r="21" spans="2:11" ht="7.5" customHeight="1">
      <c r="B21" s="15"/>
      <c r="C21" s="16"/>
      <c r="D21" s="16"/>
      <c r="E21" s="16"/>
      <c r="F21" s="16"/>
      <c r="G21" s="16"/>
      <c r="H21" s="17"/>
      <c r="I21" s="17"/>
      <c r="J21" s="18"/>
      <c r="K21" s="19"/>
    </row>
    <row r="22" spans="2:11" s="20" customFormat="1" ht="15.75" customHeight="1">
      <c r="B22" s="21" t="s">
        <v>62</v>
      </c>
      <c r="C22" s="22">
        <v>1</v>
      </c>
      <c r="D22" s="22" t="s">
        <v>16</v>
      </c>
      <c r="E22" s="23">
        <v>42</v>
      </c>
      <c r="F22" s="23">
        <v>40</v>
      </c>
      <c r="G22" s="23">
        <v>43</v>
      </c>
      <c r="H22" s="24">
        <f aca="true" t="shared" si="0" ref="H22:H45">IF(SUM(E22:G22)&lt;1,"",MAX(E22:G22))</f>
        <v>43</v>
      </c>
      <c r="I22" s="24">
        <f aca="true" t="shared" si="1" ref="I22:I45">IF(SUM(E22:G22)&lt;1,"",SUM(E22:G22))</f>
        <v>125</v>
      </c>
      <c r="J22" s="25">
        <f>IF(ISERROR(BSS!N22),"",BSS!N22)</f>
        <v>3</v>
      </c>
      <c r="K22" s="26" t="str">
        <f>IF(ISERROR(VLOOKUP(BSS!N22,BSS!$M$3:$N$6,2)),"",VLOOKUP(BSS!N22,BSS!$M$3:$N$6,2))</f>
        <v>S I L B E R</v>
      </c>
    </row>
    <row r="23" spans="2:11" s="20" customFormat="1" ht="15.75" customHeight="1">
      <c r="B23" s="27" t="s">
        <v>67</v>
      </c>
      <c r="C23" s="28">
        <v>1</v>
      </c>
      <c r="D23" s="28" t="s">
        <v>16</v>
      </c>
      <c r="E23" s="29">
        <v>34</v>
      </c>
      <c r="F23" s="29">
        <v>39</v>
      </c>
      <c r="G23" s="29">
        <v>37</v>
      </c>
      <c r="H23" s="24">
        <f t="shared" si="0"/>
        <v>39</v>
      </c>
      <c r="I23" s="24">
        <f t="shared" si="1"/>
        <v>110</v>
      </c>
      <c r="J23" s="25">
        <f>IF(ISERROR(BSS!N23),"",BSS!N23)</f>
        <v>2</v>
      </c>
      <c r="K23" s="26" t="str">
        <f>IF(ISERROR(VLOOKUP(BSS!N23,BSS!$M$3:$N$6,2)),"",VLOOKUP(BSS!N23,BSS!$M$3:$N$6,2))</f>
        <v>G R Ü N</v>
      </c>
    </row>
    <row r="24" spans="2:11" s="20" customFormat="1" ht="15.75" customHeight="1">
      <c r="B24" s="27" t="s">
        <v>61</v>
      </c>
      <c r="C24" s="28">
        <v>1</v>
      </c>
      <c r="D24" s="28" t="s">
        <v>16</v>
      </c>
      <c r="E24" s="29">
        <v>31</v>
      </c>
      <c r="F24" s="29">
        <v>38</v>
      </c>
      <c r="G24" s="29">
        <v>38</v>
      </c>
      <c r="H24" s="24">
        <f t="shared" si="0"/>
        <v>38</v>
      </c>
      <c r="I24" s="24">
        <f t="shared" si="1"/>
        <v>107</v>
      </c>
      <c r="J24" s="25">
        <f>IF(ISERROR(BSS!N24),"",BSS!N24)</f>
        <v>2</v>
      </c>
      <c r="K24" s="26" t="str">
        <f>IF(ISERROR(VLOOKUP(BSS!N24,BSS!$M$3:$N$6,2)),"",VLOOKUP(BSS!N24,BSS!$M$3:$N$6,2))</f>
        <v>G R Ü N</v>
      </c>
    </row>
    <row r="25" spans="2:11" s="20" customFormat="1" ht="15.75" customHeight="1">
      <c r="B25" s="27" t="s">
        <v>65</v>
      </c>
      <c r="C25" s="28">
        <v>2</v>
      </c>
      <c r="D25" s="28" t="s">
        <v>18</v>
      </c>
      <c r="E25" s="29">
        <v>40</v>
      </c>
      <c r="F25" s="29">
        <v>38</v>
      </c>
      <c r="G25" s="29">
        <v>37</v>
      </c>
      <c r="H25" s="24">
        <f t="shared" si="0"/>
        <v>40</v>
      </c>
      <c r="I25" s="24">
        <f t="shared" si="1"/>
        <v>115</v>
      </c>
      <c r="J25" s="25">
        <f>IF(ISERROR(BSS!N25),"",BSS!N25)</f>
        <v>4</v>
      </c>
      <c r="K25" s="26" t="str">
        <f>IF(ISERROR(VLOOKUP(BSS!N25,BSS!$M$3:$N$6,2)),"",VLOOKUP(BSS!N25,BSS!$M$3:$N$6,2))</f>
        <v>G O L D</v>
      </c>
    </row>
    <row r="26" spans="2:11" s="20" customFormat="1" ht="15.75" customHeight="1">
      <c r="B26" s="27" t="s">
        <v>19</v>
      </c>
      <c r="C26" s="28">
        <v>1</v>
      </c>
      <c r="D26" s="28" t="s">
        <v>16</v>
      </c>
      <c r="E26" s="29">
        <v>45</v>
      </c>
      <c r="F26" s="29">
        <v>44</v>
      </c>
      <c r="G26" s="29">
        <v>40</v>
      </c>
      <c r="H26" s="24">
        <f t="shared" si="0"/>
        <v>45</v>
      </c>
      <c r="I26" s="24">
        <f t="shared" si="1"/>
        <v>129</v>
      </c>
      <c r="J26" s="25">
        <f>IF(ISERROR(BSS!N26),"",BSS!N26)</f>
        <v>4</v>
      </c>
      <c r="K26" s="26" t="str">
        <f>IF(ISERROR(VLOOKUP(BSS!N26,BSS!$M$3:$N$6,2)),"",VLOOKUP(BSS!N26,BSS!$M$3:$N$6,2))</f>
        <v>G O L D</v>
      </c>
    </row>
    <row r="27" spans="2:11" s="20" customFormat="1" ht="15.75" customHeight="1">
      <c r="B27" s="27" t="s">
        <v>20</v>
      </c>
      <c r="C27" s="28">
        <v>1</v>
      </c>
      <c r="D27" s="28" t="s">
        <v>16</v>
      </c>
      <c r="E27" s="29">
        <v>37</v>
      </c>
      <c r="F27" s="29">
        <v>35</v>
      </c>
      <c r="G27" s="29">
        <v>29</v>
      </c>
      <c r="H27" s="24">
        <f t="shared" si="0"/>
        <v>37</v>
      </c>
      <c r="I27" s="24">
        <f t="shared" si="1"/>
        <v>101</v>
      </c>
      <c r="J27" s="25">
        <f>IF(ISERROR(BSS!N27),"",BSS!N27)</f>
        <v>2</v>
      </c>
      <c r="K27" s="26" t="str">
        <f>IF(ISERROR(VLOOKUP(BSS!N27,BSS!$M$3:$N$6,2)),"",VLOOKUP(BSS!N27,BSS!$M$3:$N$6,2))</f>
        <v>G R Ü N</v>
      </c>
    </row>
    <row r="28" spans="2:11" s="20" customFormat="1" ht="15.75" customHeight="1">
      <c r="B28" s="27" t="s">
        <v>21</v>
      </c>
      <c r="C28" s="28">
        <v>1</v>
      </c>
      <c r="D28" s="28" t="s">
        <v>18</v>
      </c>
      <c r="E28" s="29">
        <v>32</v>
      </c>
      <c r="F28" s="29">
        <v>34</v>
      </c>
      <c r="G28" s="29">
        <v>33</v>
      </c>
      <c r="H28" s="24">
        <f t="shared" si="0"/>
        <v>34</v>
      </c>
      <c r="I28" s="24">
        <f t="shared" si="1"/>
        <v>99</v>
      </c>
      <c r="J28" s="25">
        <f>IF(ISERROR(BSS!N28),"",BSS!N28)</f>
        <v>3</v>
      </c>
      <c r="K28" s="26" t="str">
        <f>IF(ISERROR(VLOOKUP(BSS!N28,BSS!$M$3:$N$6,2)),"",VLOOKUP(BSS!N28,BSS!$M$3:$N$6,2))</f>
        <v>S I L B E R</v>
      </c>
    </row>
    <row r="29" spans="2:11" s="20" customFormat="1" ht="15.75" customHeight="1">
      <c r="B29" s="27" t="s">
        <v>22</v>
      </c>
      <c r="C29" s="28">
        <v>1</v>
      </c>
      <c r="D29" s="28" t="s">
        <v>16</v>
      </c>
      <c r="E29" s="29">
        <v>39</v>
      </c>
      <c r="F29" s="29">
        <v>36</v>
      </c>
      <c r="G29" s="29">
        <v>36</v>
      </c>
      <c r="H29" s="24">
        <f t="shared" si="0"/>
        <v>39</v>
      </c>
      <c r="I29" s="24">
        <f t="shared" si="1"/>
        <v>111</v>
      </c>
      <c r="J29" s="25">
        <f>IF(ISERROR(BSS!N29),"",BSS!N29)</f>
        <v>2</v>
      </c>
      <c r="K29" s="26" t="str">
        <f>IF(ISERROR(VLOOKUP(BSS!N29,BSS!$M$3:$N$6,2)),"",VLOOKUP(BSS!N29,BSS!$M$3:$N$6,2))</f>
        <v>G R Ü N</v>
      </c>
    </row>
    <row r="30" spans="2:11" s="20" customFormat="1" ht="15.75" customHeight="1">
      <c r="B30" s="27" t="s">
        <v>23</v>
      </c>
      <c r="C30" s="28">
        <v>2</v>
      </c>
      <c r="D30" s="28" t="s">
        <v>16</v>
      </c>
      <c r="E30" s="29">
        <v>42</v>
      </c>
      <c r="F30" s="29">
        <v>39</v>
      </c>
      <c r="G30" s="29">
        <v>46</v>
      </c>
      <c r="H30" s="24">
        <f t="shared" si="0"/>
        <v>46</v>
      </c>
      <c r="I30" s="24">
        <f t="shared" si="1"/>
        <v>127</v>
      </c>
      <c r="J30" s="25">
        <f>IF(ISERROR(BSS!N30),"",BSS!N30)</f>
        <v>4</v>
      </c>
      <c r="K30" s="26" t="str">
        <f>IF(ISERROR(VLOOKUP(BSS!N30,BSS!$M$3:$N$6,2)),"",VLOOKUP(BSS!N30,BSS!$M$3:$N$6,2))</f>
        <v>G O L D</v>
      </c>
    </row>
    <row r="31" spans="2:11" s="20" customFormat="1" ht="15.75" customHeight="1">
      <c r="B31" s="27" t="s">
        <v>24</v>
      </c>
      <c r="C31" s="28">
        <v>2</v>
      </c>
      <c r="D31" s="28" t="s">
        <v>16</v>
      </c>
      <c r="E31" s="29">
        <v>32</v>
      </c>
      <c r="F31" s="29">
        <v>38</v>
      </c>
      <c r="G31" s="29">
        <v>36</v>
      </c>
      <c r="H31" s="24">
        <f t="shared" si="0"/>
        <v>38</v>
      </c>
      <c r="I31" s="24">
        <f t="shared" si="1"/>
        <v>106</v>
      </c>
      <c r="J31" s="25">
        <f>IF(ISERROR(BSS!N31),"",BSS!N31)</f>
        <v>3</v>
      </c>
      <c r="K31" s="26" t="str">
        <f>IF(ISERROR(VLOOKUP(BSS!N31,BSS!$M$3:$N$6,2)),"",VLOOKUP(BSS!N31,BSS!$M$3:$N$6,2))</f>
        <v>S I L B E R</v>
      </c>
    </row>
    <row r="32" spans="2:11" s="20" customFormat="1" ht="15.75" customHeight="1">
      <c r="B32" s="27" t="s">
        <v>25</v>
      </c>
      <c r="C32" s="28">
        <v>2</v>
      </c>
      <c r="D32" s="28" t="s">
        <v>16</v>
      </c>
      <c r="E32" s="29">
        <v>44</v>
      </c>
      <c r="F32" s="29">
        <v>44</v>
      </c>
      <c r="G32" s="29">
        <v>44</v>
      </c>
      <c r="H32" s="24">
        <f t="shared" si="0"/>
        <v>44</v>
      </c>
      <c r="I32" s="24">
        <f t="shared" si="1"/>
        <v>132</v>
      </c>
      <c r="J32" s="25">
        <f>IF(ISERROR(BSS!N32),"",BSS!N32)</f>
        <v>4</v>
      </c>
      <c r="K32" s="26" t="str">
        <f>IF(ISERROR(VLOOKUP(BSS!N32,BSS!$M$3:$N$6,2)),"",VLOOKUP(BSS!N32,BSS!$M$3:$N$6,2))</f>
        <v>G O L D</v>
      </c>
    </row>
    <row r="33" spans="2:11" s="20" customFormat="1" ht="15.75" customHeight="1">
      <c r="B33" s="27" t="s">
        <v>26</v>
      </c>
      <c r="C33" s="28">
        <v>3</v>
      </c>
      <c r="D33" s="28" t="s">
        <v>27</v>
      </c>
      <c r="E33" s="29">
        <v>42</v>
      </c>
      <c r="F33" s="29">
        <v>44</v>
      </c>
      <c r="G33" s="29">
        <v>36</v>
      </c>
      <c r="H33" s="24">
        <f t="shared" si="0"/>
        <v>44</v>
      </c>
      <c r="I33" s="24">
        <f t="shared" si="1"/>
        <v>122</v>
      </c>
      <c r="J33" s="25">
        <f>IF(ISERROR(BSS!N33),"",BSS!N33)</f>
        <v>3</v>
      </c>
      <c r="K33" s="26" t="str">
        <f>IF(ISERROR(VLOOKUP(BSS!N33,BSS!$M$3:$N$6,2)),"",VLOOKUP(BSS!N33,BSS!$M$3:$N$6,2))</f>
        <v>S I L B E R</v>
      </c>
    </row>
    <row r="34" spans="2:11" s="20" customFormat="1" ht="15.75" customHeight="1">
      <c r="B34" s="27" t="s">
        <v>28</v>
      </c>
      <c r="C34" s="28">
        <v>2</v>
      </c>
      <c r="D34" s="28" t="s">
        <v>16</v>
      </c>
      <c r="E34" s="29">
        <v>27</v>
      </c>
      <c r="F34" s="29">
        <v>32</v>
      </c>
      <c r="G34" s="29">
        <v>3</v>
      </c>
      <c r="H34" s="24">
        <f t="shared" si="0"/>
        <v>32</v>
      </c>
      <c r="I34" s="24">
        <f t="shared" si="1"/>
        <v>62</v>
      </c>
      <c r="J34" s="25">
        <f>IF(ISERROR(BSS!N34),"",BSS!N34)</f>
        <v>2</v>
      </c>
      <c r="K34" s="26" t="str">
        <f>IF(ISERROR(VLOOKUP(BSS!N34,BSS!$M$3:$N$6,2)),"",VLOOKUP(BSS!N34,BSS!$M$3:$N$6,2))</f>
        <v>G R Ü N</v>
      </c>
    </row>
    <row r="35" spans="2:11" s="20" customFormat="1" ht="15.75" customHeight="1">
      <c r="B35" s="27"/>
      <c r="C35" s="28"/>
      <c r="D35" s="28"/>
      <c r="E35" s="29"/>
      <c r="F35" s="29"/>
      <c r="G35" s="29"/>
      <c r="H35" s="24">
        <f t="shared" si="0"/>
      </c>
      <c r="I35" s="24">
        <f t="shared" si="1"/>
      </c>
      <c r="J35" s="25">
        <f>IF(ISERROR(BSS!N35),"",BSS!N35)</f>
      </c>
      <c r="K35" s="26">
        <f>IF(ISERROR(VLOOKUP(BSS!N35,BSS!$M$3:$N$6,2)),"",VLOOKUP(BSS!N35,BSS!$M$3:$N$6,2))</f>
      </c>
    </row>
    <row r="36" spans="2:11" s="20" customFormat="1" ht="15.75" customHeight="1">
      <c r="B36" s="27"/>
      <c r="C36" s="28"/>
      <c r="D36" s="28"/>
      <c r="E36" s="29"/>
      <c r="F36" s="29"/>
      <c r="G36" s="29"/>
      <c r="H36" s="24">
        <f t="shared" si="0"/>
      </c>
      <c r="I36" s="24">
        <f t="shared" si="1"/>
      </c>
      <c r="J36" s="25">
        <f>IF(ISERROR(BSS!N36),"",BSS!N36)</f>
      </c>
      <c r="K36" s="26">
        <f>IF(ISERROR(VLOOKUP(BSS!N36,BSS!$M$3:$N$6,2)),"",VLOOKUP(BSS!N36,BSS!$M$3:$N$6,2))</f>
      </c>
    </row>
    <row r="37" spans="2:11" s="20" customFormat="1" ht="15.75" customHeight="1">
      <c r="B37" s="27"/>
      <c r="C37" s="28"/>
      <c r="D37" s="28"/>
      <c r="E37" s="29"/>
      <c r="F37" s="29"/>
      <c r="G37" s="29"/>
      <c r="H37" s="24">
        <f t="shared" si="0"/>
      </c>
      <c r="I37" s="24">
        <f t="shared" si="1"/>
      </c>
      <c r="J37" s="25">
        <f>IF(ISERROR(BSS!N37),"",BSS!N37)</f>
      </c>
      <c r="K37" s="26">
        <f>IF(ISERROR(VLOOKUP(BSS!N37,BSS!$M$3:$N$6,2)),"",VLOOKUP(BSS!N37,BSS!$M$3:$N$6,2))</f>
      </c>
    </row>
    <row r="38" spans="2:11" s="20" customFormat="1" ht="15.75" customHeight="1">
      <c r="B38" s="27"/>
      <c r="C38" s="28"/>
      <c r="D38" s="28"/>
      <c r="E38" s="29"/>
      <c r="F38" s="29"/>
      <c r="G38" s="29"/>
      <c r="H38" s="24">
        <f t="shared" si="0"/>
      </c>
      <c r="I38" s="24">
        <f t="shared" si="1"/>
      </c>
      <c r="J38" s="25">
        <f>IF(ISERROR(BSS!N38),"",BSS!N38)</f>
      </c>
      <c r="K38" s="26">
        <f>IF(ISERROR(VLOOKUP(BSS!N38,BSS!$M$3:$N$6,2)),"",VLOOKUP(BSS!N38,BSS!$M$3:$N$6,2))</f>
      </c>
    </row>
    <row r="39" spans="2:11" s="20" customFormat="1" ht="15.75" customHeight="1">
      <c r="B39" s="27"/>
      <c r="C39" s="28"/>
      <c r="D39" s="28"/>
      <c r="E39" s="29"/>
      <c r="F39" s="29"/>
      <c r="G39" s="29"/>
      <c r="H39" s="24">
        <f t="shared" si="0"/>
      </c>
      <c r="I39" s="24">
        <f t="shared" si="1"/>
      </c>
      <c r="J39" s="25">
        <f>IF(ISERROR(BSS!N39),"",BSS!N39)</f>
      </c>
      <c r="K39" s="26">
        <f>IF(ISERROR(VLOOKUP(BSS!N39,BSS!$M$3:$N$6,2)),"",VLOOKUP(BSS!N39,BSS!$M$3:$N$6,2))</f>
      </c>
    </row>
    <row r="40" spans="2:11" s="20" customFormat="1" ht="15.75" customHeight="1">
      <c r="B40" s="27"/>
      <c r="C40" s="28"/>
      <c r="D40" s="28"/>
      <c r="E40" s="29"/>
      <c r="F40" s="29"/>
      <c r="G40" s="29"/>
      <c r="H40" s="24">
        <f t="shared" si="0"/>
      </c>
      <c r="I40" s="24">
        <f t="shared" si="1"/>
      </c>
      <c r="J40" s="25">
        <f>IF(ISERROR(BSS!N40),"",BSS!N40)</f>
      </c>
      <c r="K40" s="26">
        <f>IF(ISERROR(VLOOKUP(BSS!N40,BSS!$M$3:$N$6,2)),"",VLOOKUP(BSS!N40,BSS!$M$3:$N$6,2))</f>
      </c>
    </row>
    <row r="41" spans="2:11" s="20" customFormat="1" ht="15.75" customHeight="1">
      <c r="B41" s="27"/>
      <c r="C41" s="28"/>
      <c r="D41" s="28"/>
      <c r="E41" s="29"/>
      <c r="F41" s="29"/>
      <c r="G41" s="29"/>
      <c r="H41" s="24">
        <f t="shared" si="0"/>
      </c>
      <c r="I41" s="24">
        <f t="shared" si="1"/>
      </c>
      <c r="J41" s="25">
        <f>IF(ISERROR(BSS!N41),"",BSS!N41)</f>
      </c>
      <c r="K41" s="26">
        <f>IF(ISERROR(VLOOKUP(BSS!N41,BSS!$M$3:$N$6,2)),"",VLOOKUP(BSS!N41,BSS!$M$3:$N$6,2))</f>
      </c>
    </row>
    <row r="42" spans="2:11" s="20" customFormat="1" ht="15.75" customHeight="1">
      <c r="B42" s="27"/>
      <c r="C42" s="28"/>
      <c r="D42" s="28"/>
      <c r="E42" s="29"/>
      <c r="F42" s="29"/>
      <c r="G42" s="29"/>
      <c r="H42" s="24">
        <f t="shared" si="0"/>
      </c>
      <c r="I42" s="24">
        <f t="shared" si="1"/>
      </c>
      <c r="J42" s="25">
        <f>IF(ISERROR(BSS!N42),"",BSS!N42)</f>
      </c>
      <c r="K42" s="26">
        <f>IF(ISERROR(VLOOKUP(BSS!N42,BSS!$M$3:$N$6,2)),"",VLOOKUP(BSS!N42,BSS!$M$3:$N$6,2))</f>
      </c>
    </row>
    <row r="43" spans="2:11" s="20" customFormat="1" ht="15.75" customHeight="1">
      <c r="B43" s="27"/>
      <c r="C43" s="28"/>
      <c r="D43" s="28"/>
      <c r="E43" s="29"/>
      <c r="F43" s="29"/>
      <c r="G43" s="29"/>
      <c r="H43" s="24">
        <f t="shared" si="0"/>
      </c>
      <c r="I43" s="24">
        <f t="shared" si="1"/>
      </c>
      <c r="J43" s="25">
        <f>IF(ISERROR(BSS!N43),"",BSS!N43)</f>
      </c>
      <c r="K43" s="26">
        <f>IF(ISERROR(VLOOKUP(BSS!N43,BSS!$M$3:$N$6,2)),"",VLOOKUP(BSS!N43,BSS!$M$3:$N$6,2))</f>
      </c>
    </row>
    <row r="44" spans="2:11" s="20" customFormat="1" ht="15.75" customHeight="1">
      <c r="B44" s="27"/>
      <c r="C44" s="28"/>
      <c r="D44" s="28"/>
      <c r="E44" s="29"/>
      <c r="F44" s="29"/>
      <c r="G44" s="29"/>
      <c r="H44" s="24">
        <f t="shared" si="0"/>
      </c>
      <c r="I44" s="24">
        <f t="shared" si="1"/>
      </c>
      <c r="J44" s="25">
        <f>IF(ISERROR(BSS!N44),"",BSS!N44)</f>
      </c>
      <c r="K44" s="26">
        <f>IF(ISERROR(VLOOKUP(BSS!N44,BSS!$M$3:$N$6,2)),"",VLOOKUP(BSS!N44,BSS!$M$3:$N$6,2))</f>
      </c>
    </row>
    <row r="45" spans="2:11" s="20" customFormat="1" ht="15.75" customHeight="1">
      <c r="B45" s="27"/>
      <c r="C45" s="28"/>
      <c r="D45" s="28"/>
      <c r="E45" s="29"/>
      <c r="F45" s="29"/>
      <c r="G45" s="29"/>
      <c r="H45" s="24">
        <f t="shared" si="0"/>
      </c>
      <c r="I45" s="24">
        <f t="shared" si="1"/>
      </c>
      <c r="J45" s="25">
        <f>IF(ISERROR(BSS!N45),"",BSS!N45)</f>
      </c>
      <c r="K45" s="26">
        <f>IF(ISERROR(VLOOKUP(BSS!N45,BSS!$M$3:$N$6,2)),"",VLOOKUP(BSS!N45,BSS!$M$3:$N$6,2))</f>
      </c>
    </row>
    <row r="46" spans="3:11" s="20" customFormat="1" ht="12.75">
      <c r="C46" s="30"/>
      <c r="D46" s="30"/>
      <c r="E46" s="30"/>
      <c r="F46" s="30"/>
      <c r="G46" s="30"/>
      <c r="H46" s="31"/>
      <c r="I46" s="31"/>
      <c r="J46" s="32"/>
      <c r="K46" s="33"/>
    </row>
    <row r="47" spans="3:11" s="20" customFormat="1" ht="12.75">
      <c r="C47" s="30"/>
      <c r="D47" s="30"/>
      <c r="E47" s="30"/>
      <c r="F47" s="30"/>
      <c r="G47" s="30"/>
      <c r="H47" s="31"/>
      <c r="I47" s="31"/>
      <c r="J47" s="32"/>
      <c r="K47" s="33"/>
    </row>
    <row r="48" spans="3:11" s="20" customFormat="1" ht="12.75">
      <c r="C48" s="30"/>
      <c r="D48" s="30"/>
      <c r="E48" s="30"/>
      <c r="F48" s="30"/>
      <c r="G48" s="30"/>
      <c r="H48" s="31"/>
      <c r="I48" s="31"/>
      <c r="J48" s="32"/>
      <c r="K48" s="33"/>
    </row>
    <row r="49" spans="3:11" s="20" customFormat="1" ht="12.75">
      <c r="C49" s="30"/>
      <c r="D49" s="30"/>
      <c r="E49" s="30"/>
      <c r="F49" s="30"/>
      <c r="G49" s="30"/>
      <c r="H49" s="31"/>
      <c r="I49" s="31"/>
      <c r="J49" s="32"/>
      <c r="K49" s="33"/>
    </row>
    <row r="50" spans="3:11" s="20" customFormat="1" ht="12.75">
      <c r="C50" s="30"/>
      <c r="D50" s="30"/>
      <c r="E50" s="30"/>
      <c r="F50" s="30"/>
      <c r="G50" s="30"/>
      <c r="H50" s="31"/>
      <c r="I50" s="31"/>
      <c r="J50" s="32"/>
      <c r="K50" s="33"/>
    </row>
  </sheetData>
  <sheetProtection sheet="1" objects="1" scenarios="1"/>
  <printOptions/>
  <pageMargins left="0.3937007874015748" right="0.3937007874015748" top="0.5905511811023623" bottom="0.984251968503937" header="0.5118110236220472" footer="0.5118110236220472"/>
  <pageSetup orientation="portrait" paperSize="9" r:id="rId2"/>
  <headerFooter alignWithMargins="0">
    <oddFooter>&amp;C&amp;D   Seite &amp;P von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4:K54"/>
  <sheetViews>
    <sheetView workbookViewId="0" topLeftCell="A6">
      <selection activeCell="A6" sqref="A6"/>
    </sheetView>
  </sheetViews>
  <sheetFormatPr defaultColWidth="11.421875" defaultRowHeight="12.75"/>
  <cols>
    <col min="1" max="1" width="3.00390625" style="0" customWidth="1"/>
    <col min="2" max="2" width="23.57421875" style="0" customWidth="1"/>
    <col min="3" max="4" width="6.28125" style="2" customWidth="1"/>
    <col min="5" max="7" width="7.7109375" style="2" customWidth="1"/>
    <col min="8" max="9" width="7.7109375" style="3" customWidth="1"/>
    <col min="10" max="10" width="2.7109375" style="34" customWidth="1"/>
    <col min="11" max="11" width="15.00390625" style="5" customWidth="1"/>
  </cols>
  <sheetData>
    <row r="1" ht="12.75"/>
    <row r="2" ht="12.75"/>
    <row r="3" ht="12.75"/>
    <row r="4" spans="1:2" ht="23.25">
      <c r="A4" s="1"/>
      <c r="B4" s="1" t="s">
        <v>0</v>
      </c>
    </row>
    <row r="5" ht="12.75"/>
    <row r="6" ht="21.75" customHeight="1">
      <c r="B6" s="76" t="s">
        <v>98</v>
      </c>
    </row>
    <row r="10" spans="2:8" ht="12.75">
      <c r="B10" s="6" t="s">
        <v>1</v>
      </c>
      <c r="F10" s="7" t="s">
        <v>2</v>
      </c>
      <c r="H10" s="7" t="s">
        <v>3</v>
      </c>
    </row>
    <row r="11" ht="7.5" customHeight="1">
      <c r="B11" s="6"/>
    </row>
    <row r="12" spans="2:8" ht="12.75">
      <c r="B12" s="6" t="s">
        <v>4</v>
      </c>
      <c r="F12" s="7" t="s">
        <v>2</v>
      </c>
      <c r="H12" s="7" t="s">
        <v>3</v>
      </c>
    </row>
    <row r="13" ht="7.5" customHeight="1">
      <c r="B13" s="6"/>
    </row>
    <row r="14" spans="2:6" ht="12.75">
      <c r="B14" s="6" t="s">
        <v>5</v>
      </c>
      <c r="F14" s="7" t="s">
        <v>6</v>
      </c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spans="2:11" ht="12.75">
      <c r="B19" s="8"/>
      <c r="C19" s="9"/>
      <c r="D19" s="9" t="s">
        <v>7</v>
      </c>
      <c r="E19" s="9" t="s">
        <v>8</v>
      </c>
      <c r="F19" s="9" t="s">
        <v>8</v>
      </c>
      <c r="G19" s="9" t="s">
        <v>8</v>
      </c>
      <c r="H19" s="9" t="s">
        <v>9</v>
      </c>
      <c r="I19" s="9" t="s">
        <v>10</v>
      </c>
      <c r="J19" s="35"/>
      <c r="K19" s="11"/>
    </row>
    <row r="20" spans="2:11" ht="12.75">
      <c r="B20" s="12" t="s">
        <v>11</v>
      </c>
      <c r="C20" s="13" t="s">
        <v>12</v>
      </c>
      <c r="D20" s="13" t="s">
        <v>13</v>
      </c>
      <c r="E20" s="13">
        <v>1</v>
      </c>
      <c r="F20" s="13">
        <v>2</v>
      </c>
      <c r="G20" s="13">
        <v>3</v>
      </c>
      <c r="H20" s="13" t="s">
        <v>8</v>
      </c>
      <c r="I20" s="13" t="s">
        <v>14</v>
      </c>
      <c r="J20" s="36"/>
      <c r="K20" s="13" t="s">
        <v>15</v>
      </c>
    </row>
    <row r="21" spans="2:11" ht="7.5" customHeight="1">
      <c r="B21" s="15"/>
      <c r="C21" s="16"/>
      <c r="D21" s="16"/>
      <c r="E21" s="16"/>
      <c r="F21" s="16"/>
      <c r="G21" s="16"/>
      <c r="H21" s="17"/>
      <c r="I21" s="17"/>
      <c r="J21" s="37"/>
      <c r="K21" s="19"/>
    </row>
    <row r="22" spans="2:11" s="20" customFormat="1" ht="15.75" customHeight="1">
      <c r="B22" s="38" t="s">
        <v>21</v>
      </c>
      <c r="C22" s="39">
        <v>1</v>
      </c>
      <c r="D22" s="39" t="s">
        <v>18</v>
      </c>
      <c r="E22" s="40">
        <v>32</v>
      </c>
      <c r="F22" s="40">
        <v>34</v>
      </c>
      <c r="G22" s="40">
        <v>33</v>
      </c>
      <c r="H22" s="24">
        <v>34</v>
      </c>
      <c r="I22" s="24">
        <v>99</v>
      </c>
      <c r="J22" s="41">
        <v>3</v>
      </c>
      <c r="K22" s="26" t="s">
        <v>29</v>
      </c>
    </row>
    <row r="23" spans="2:11" s="20" customFormat="1" ht="15.75" customHeight="1">
      <c r="B23" s="38"/>
      <c r="C23" s="39"/>
      <c r="D23" s="39"/>
      <c r="E23" s="40"/>
      <c r="F23" s="40"/>
      <c r="G23" s="40"/>
      <c r="H23" s="24"/>
      <c r="I23" s="24"/>
      <c r="J23" s="41"/>
      <c r="K23" s="26"/>
    </row>
    <row r="24" spans="2:11" s="20" customFormat="1" ht="15.75" customHeight="1">
      <c r="B24" s="42" t="s">
        <v>19</v>
      </c>
      <c r="C24" s="43">
        <v>1</v>
      </c>
      <c r="D24" s="43" t="s">
        <v>16</v>
      </c>
      <c r="E24" s="44">
        <v>45</v>
      </c>
      <c r="F24" s="44">
        <v>44</v>
      </c>
      <c r="G24" s="44">
        <v>40</v>
      </c>
      <c r="H24" s="24">
        <v>45</v>
      </c>
      <c r="I24" s="24">
        <v>129</v>
      </c>
      <c r="J24" s="41">
        <v>4</v>
      </c>
      <c r="K24" s="26" t="s">
        <v>30</v>
      </c>
    </row>
    <row r="25" spans="2:11" s="20" customFormat="1" ht="15.75" customHeight="1">
      <c r="B25" s="42" t="s">
        <v>62</v>
      </c>
      <c r="C25" s="43">
        <v>1</v>
      </c>
      <c r="D25" s="43" t="s">
        <v>16</v>
      </c>
      <c r="E25" s="44">
        <v>42</v>
      </c>
      <c r="F25" s="44">
        <v>40</v>
      </c>
      <c r="G25" s="44">
        <v>43</v>
      </c>
      <c r="H25" s="24">
        <v>43</v>
      </c>
      <c r="I25" s="24">
        <v>125</v>
      </c>
      <c r="J25" s="41">
        <v>3</v>
      </c>
      <c r="K25" s="26" t="s">
        <v>29</v>
      </c>
    </row>
    <row r="26" spans="2:11" s="20" customFormat="1" ht="15.75" customHeight="1">
      <c r="B26" s="42" t="s">
        <v>67</v>
      </c>
      <c r="C26" s="43">
        <v>1</v>
      </c>
      <c r="D26" s="43" t="s">
        <v>16</v>
      </c>
      <c r="E26" s="44">
        <v>34</v>
      </c>
      <c r="F26" s="44">
        <v>39</v>
      </c>
      <c r="G26" s="44">
        <v>37</v>
      </c>
      <c r="H26" s="24">
        <v>39</v>
      </c>
      <c r="I26" s="24">
        <v>110</v>
      </c>
      <c r="J26" s="41">
        <v>2</v>
      </c>
      <c r="K26" s="26" t="s">
        <v>31</v>
      </c>
    </row>
    <row r="27" spans="2:11" s="20" customFormat="1" ht="15.75" customHeight="1">
      <c r="B27" s="42" t="s">
        <v>61</v>
      </c>
      <c r="C27" s="43">
        <v>1</v>
      </c>
      <c r="D27" s="43" t="s">
        <v>16</v>
      </c>
      <c r="E27" s="44">
        <v>31</v>
      </c>
      <c r="F27" s="44">
        <v>38</v>
      </c>
      <c r="G27" s="44">
        <v>38</v>
      </c>
      <c r="H27" s="24">
        <v>38</v>
      </c>
      <c r="I27" s="24">
        <v>107</v>
      </c>
      <c r="J27" s="41">
        <v>2</v>
      </c>
      <c r="K27" s="26" t="s">
        <v>31</v>
      </c>
    </row>
    <row r="28" spans="2:11" s="20" customFormat="1" ht="15.75" customHeight="1">
      <c r="B28" s="42" t="s">
        <v>20</v>
      </c>
      <c r="C28" s="43">
        <v>1</v>
      </c>
      <c r="D28" s="43" t="s">
        <v>16</v>
      </c>
      <c r="E28" s="44">
        <v>37</v>
      </c>
      <c r="F28" s="44">
        <v>35</v>
      </c>
      <c r="G28" s="44">
        <v>29</v>
      </c>
      <c r="H28" s="24">
        <v>37</v>
      </c>
      <c r="I28" s="24">
        <v>101</v>
      </c>
      <c r="J28" s="41">
        <v>2</v>
      </c>
      <c r="K28" s="26" t="s">
        <v>31</v>
      </c>
    </row>
    <row r="29" spans="2:11" s="20" customFormat="1" ht="15.75" customHeight="1">
      <c r="B29" s="42" t="s">
        <v>22</v>
      </c>
      <c r="C29" s="43">
        <v>1</v>
      </c>
      <c r="D29" s="43" t="s">
        <v>16</v>
      </c>
      <c r="E29" s="44">
        <v>39</v>
      </c>
      <c r="F29" s="44">
        <v>36</v>
      </c>
      <c r="G29" s="44">
        <v>36</v>
      </c>
      <c r="H29" s="24">
        <v>39</v>
      </c>
      <c r="I29" s="24">
        <v>111</v>
      </c>
      <c r="J29" s="41">
        <v>2</v>
      </c>
      <c r="K29" s="26" t="s">
        <v>31</v>
      </c>
    </row>
    <row r="30" spans="2:11" s="20" customFormat="1" ht="15.75" customHeight="1">
      <c r="B30" s="42"/>
      <c r="C30" s="43"/>
      <c r="D30" s="43"/>
      <c r="E30" s="44"/>
      <c r="F30" s="44"/>
      <c r="G30" s="44"/>
      <c r="H30" s="24"/>
      <c r="I30" s="24"/>
      <c r="J30" s="41"/>
      <c r="K30" s="26"/>
    </row>
    <row r="31" spans="2:11" s="20" customFormat="1" ht="15.75" customHeight="1">
      <c r="B31" s="42" t="s">
        <v>17</v>
      </c>
      <c r="C31" s="43">
        <v>2</v>
      </c>
      <c r="D31" s="43" t="s">
        <v>18</v>
      </c>
      <c r="E31" s="44">
        <v>40</v>
      </c>
      <c r="F31" s="44">
        <v>38</v>
      </c>
      <c r="G31" s="44">
        <v>37</v>
      </c>
      <c r="H31" s="24">
        <v>40</v>
      </c>
      <c r="I31" s="24">
        <v>115</v>
      </c>
      <c r="J31" s="41">
        <v>4</v>
      </c>
      <c r="K31" s="26" t="s">
        <v>30</v>
      </c>
    </row>
    <row r="32" spans="2:11" s="20" customFormat="1" ht="15.75" customHeight="1">
      <c r="B32" s="42"/>
      <c r="C32" s="43"/>
      <c r="D32" s="43"/>
      <c r="E32" s="44"/>
      <c r="F32" s="44"/>
      <c r="G32" s="44"/>
      <c r="H32" s="24"/>
      <c r="I32" s="24"/>
      <c r="J32" s="41"/>
      <c r="K32" s="26"/>
    </row>
    <row r="33" spans="2:11" s="20" customFormat="1" ht="15.75" customHeight="1">
      <c r="B33" s="42" t="s">
        <v>23</v>
      </c>
      <c r="C33" s="43">
        <v>2</v>
      </c>
      <c r="D33" s="43" t="s">
        <v>16</v>
      </c>
      <c r="E33" s="44">
        <v>42</v>
      </c>
      <c r="F33" s="44">
        <v>39</v>
      </c>
      <c r="G33" s="44">
        <v>46</v>
      </c>
      <c r="H33" s="24">
        <v>46</v>
      </c>
      <c r="I33" s="24">
        <v>127</v>
      </c>
      <c r="J33" s="41">
        <v>4</v>
      </c>
      <c r="K33" s="26" t="s">
        <v>30</v>
      </c>
    </row>
    <row r="34" spans="2:11" s="20" customFormat="1" ht="15.75" customHeight="1">
      <c r="B34" s="42" t="s">
        <v>25</v>
      </c>
      <c r="C34" s="43">
        <v>2</v>
      </c>
      <c r="D34" s="43" t="s">
        <v>16</v>
      </c>
      <c r="E34" s="44">
        <v>44</v>
      </c>
      <c r="F34" s="44">
        <v>44</v>
      </c>
      <c r="G34" s="44">
        <v>44</v>
      </c>
      <c r="H34" s="24">
        <v>44</v>
      </c>
      <c r="I34" s="24">
        <v>132</v>
      </c>
      <c r="J34" s="41">
        <v>4</v>
      </c>
      <c r="K34" s="26" t="s">
        <v>30</v>
      </c>
    </row>
    <row r="35" spans="2:11" s="20" customFormat="1" ht="15.75" customHeight="1">
      <c r="B35" s="42" t="s">
        <v>24</v>
      </c>
      <c r="C35" s="43">
        <v>2</v>
      </c>
      <c r="D35" s="43" t="s">
        <v>16</v>
      </c>
      <c r="E35" s="44">
        <v>32</v>
      </c>
      <c r="F35" s="44">
        <v>38</v>
      </c>
      <c r="G35" s="44">
        <v>36</v>
      </c>
      <c r="H35" s="24">
        <v>38</v>
      </c>
      <c r="I35" s="24">
        <v>106</v>
      </c>
      <c r="J35" s="41">
        <v>3</v>
      </c>
      <c r="K35" s="26" t="s">
        <v>29</v>
      </c>
    </row>
    <row r="36" spans="2:11" s="20" customFormat="1" ht="15.75" customHeight="1">
      <c r="B36" s="42" t="s">
        <v>28</v>
      </c>
      <c r="C36" s="43">
        <v>2</v>
      </c>
      <c r="D36" s="43" t="s">
        <v>16</v>
      </c>
      <c r="E36" s="44">
        <v>27</v>
      </c>
      <c r="F36" s="44">
        <v>32</v>
      </c>
      <c r="G36" s="44">
        <v>3</v>
      </c>
      <c r="H36" s="24">
        <v>32</v>
      </c>
      <c r="I36" s="24">
        <v>62</v>
      </c>
      <c r="J36" s="41">
        <v>2</v>
      </c>
      <c r="K36" s="26" t="s">
        <v>31</v>
      </c>
    </row>
    <row r="37" spans="2:11" s="20" customFormat="1" ht="15.75" customHeight="1">
      <c r="B37" s="42"/>
      <c r="C37" s="43"/>
      <c r="D37" s="43"/>
      <c r="E37" s="44"/>
      <c r="F37" s="44"/>
      <c r="G37" s="44"/>
      <c r="H37" s="24"/>
      <c r="I37" s="24"/>
      <c r="J37" s="41"/>
      <c r="K37" s="26"/>
    </row>
    <row r="38" spans="2:11" s="20" customFormat="1" ht="15.75" customHeight="1">
      <c r="B38" s="42" t="s">
        <v>26</v>
      </c>
      <c r="C38" s="43">
        <v>3</v>
      </c>
      <c r="D38" s="43" t="s">
        <v>27</v>
      </c>
      <c r="E38" s="44">
        <v>42</v>
      </c>
      <c r="F38" s="44">
        <v>44</v>
      </c>
      <c r="G38" s="44">
        <v>36</v>
      </c>
      <c r="H38" s="24">
        <v>44</v>
      </c>
      <c r="I38" s="24">
        <v>122</v>
      </c>
      <c r="J38" s="41">
        <v>3</v>
      </c>
      <c r="K38" s="26" t="s">
        <v>29</v>
      </c>
    </row>
    <row r="39" spans="2:11" s="20" customFormat="1" ht="15.75" customHeight="1">
      <c r="B39" s="42"/>
      <c r="C39" s="43"/>
      <c r="D39" s="43"/>
      <c r="E39" s="44"/>
      <c r="F39" s="44"/>
      <c r="G39" s="44"/>
      <c r="H39" s="24"/>
      <c r="I39" s="24"/>
      <c r="J39" s="41"/>
      <c r="K39" s="26"/>
    </row>
    <row r="40" spans="2:11" s="20" customFormat="1" ht="15.75" customHeight="1">
      <c r="B40" s="42"/>
      <c r="C40" s="43"/>
      <c r="D40" s="43"/>
      <c r="E40" s="44"/>
      <c r="F40" s="44"/>
      <c r="G40" s="44"/>
      <c r="H40" s="24"/>
      <c r="I40" s="24"/>
      <c r="J40" s="41"/>
      <c r="K40" s="26"/>
    </row>
    <row r="41" spans="2:11" s="20" customFormat="1" ht="15.75" customHeight="1">
      <c r="B41" s="42"/>
      <c r="C41" s="43"/>
      <c r="D41" s="43"/>
      <c r="E41" s="44"/>
      <c r="F41" s="44"/>
      <c r="G41" s="44"/>
      <c r="H41" s="24"/>
      <c r="I41" s="24"/>
      <c r="J41" s="41"/>
      <c r="K41" s="26"/>
    </row>
    <row r="42" spans="2:11" s="20" customFormat="1" ht="15.75" customHeight="1">
      <c r="B42" s="42"/>
      <c r="C42" s="43"/>
      <c r="D42" s="43"/>
      <c r="E42" s="44"/>
      <c r="F42" s="44"/>
      <c r="G42" s="44"/>
      <c r="H42" s="24"/>
      <c r="I42" s="24"/>
      <c r="J42" s="41"/>
      <c r="K42" s="26"/>
    </row>
    <row r="43" spans="2:11" s="20" customFormat="1" ht="15.75" customHeight="1">
      <c r="B43" s="42"/>
      <c r="C43" s="43"/>
      <c r="D43" s="43"/>
      <c r="E43" s="44"/>
      <c r="F43" s="44"/>
      <c r="G43" s="44"/>
      <c r="H43" s="24"/>
      <c r="I43" s="24"/>
      <c r="J43" s="41"/>
      <c r="K43" s="26"/>
    </row>
    <row r="44" spans="2:11" s="20" customFormat="1" ht="15.75" customHeight="1">
      <c r="B44" s="42"/>
      <c r="C44" s="43"/>
      <c r="D44" s="43"/>
      <c r="E44" s="44"/>
      <c r="F44" s="44"/>
      <c r="G44" s="44"/>
      <c r="H44" s="24"/>
      <c r="I44" s="24"/>
      <c r="J44" s="41"/>
      <c r="K44" s="26"/>
    </row>
    <row r="45" spans="2:11" s="20" customFormat="1" ht="15.75" customHeight="1">
      <c r="B45" s="42"/>
      <c r="C45" s="43"/>
      <c r="D45" s="43"/>
      <c r="E45" s="44"/>
      <c r="F45" s="44"/>
      <c r="G45" s="44"/>
      <c r="H45" s="24"/>
      <c r="I45" s="24"/>
      <c r="J45" s="41"/>
      <c r="K45" s="26"/>
    </row>
    <row r="46" spans="2:11" s="20" customFormat="1" ht="15.75" customHeight="1">
      <c r="B46" s="42"/>
      <c r="C46" s="43"/>
      <c r="D46" s="43"/>
      <c r="E46" s="44"/>
      <c r="F46" s="44"/>
      <c r="G46" s="44"/>
      <c r="H46" s="24"/>
      <c r="I46" s="24"/>
      <c r="J46" s="41"/>
      <c r="K46" s="26"/>
    </row>
    <row r="47" spans="2:11" s="20" customFormat="1" ht="15.75" customHeight="1">
      <c r="B47" s="42"/>
      <c r="C47" s="43"/>
      <c r="D47" s="43"/>
      <c r="E47" s="44"/>
      <c r="F47" s="44"/>
      <c r="G47" s="44"/>
      <c r="H47" s="24"/>
      <c r="I47" s="24"/>
      <c r="J47" s="41"/>
      <c r="K47" s="26"/>
    </row>
    <row r="48" spans="2:11" s="20" customFormat="1" ht="15.75" customHeight="1">
      <c r="B48" s="42"/>
      <c r="C48" s="43"/>
      <c r="D48" s="43"/>
      <c r="E48" s="44"/>
      <c r="F48" s="44"/>
      <c r="G48" s="44"/>
      <c r="H48" s="24"/>
      <c r="I48" s="24"/>
      <c r="J48" s="41"/>
      <c r="K48" s="26"/>
    </row>
    <row r="49" spans="2:11" s="20" customFormat="1" ht="15.75" customHeight="1">
      <c r="B49" s="42"/>
      <c r="C49" s="43"/>
      <c r="D49" s="43"/>
      <c r="E49" s="44"/>
      <c r="F49" s="44"/>
      <c r="G49" s="44"/>
      <c r="H49" s="24"/>
      <c r="I49" s="24"/>
      <c r="J49" s="41"/>
      <c r="K49" s="26"/>
    </row>
    <row r="50" spans="3:11" s="20" customFormat="1" ht="12.75">
      <c r="C50" s="30"/>
      <c r="D50" s="30"/>
      <c r="E50" s="30"/>
      <c r="F50" s="30"/>
      <c r="G50" s="30"/>
      <c r="H50" s="31"/>
      <c r="I50" s="31"/>
      <c r="J50" s="45"/>
      <c r="K50" s="33"/>
    </row>
    <row r="51" spans="3:11" s="20" customFormat="1" ht="12.75">
      <c r="C51" s="30"/>
      <c r="D51" s="30"/>
      <c r="E51" s="30"/>
      <c r="F51" s="30"/>
      <c r="G51" s="30"/>
      <c r="H51" s="31"/>
      <c r="I51" s="31"/>
      <c r="J51" s="45"/>
      <c r="K51" s="33"/>
    </row>
    <row r="52" spans="3:11" s="20" customFormat="1" ht="12.75">
      <c r="C52" s="30"/>
      <c r="D52" s="30"/>
      <c r="E52" s="30"/>
      <c r="F52" s="30"/>
      <c r="G52" s="30"/>
      <c r="H52" s="31"/>
      <c r="I52" s="31"/>
      <c r="J52" s="45"/>
      <c r="K52" s="33"/>
    </row>
    <row r="53" spans="3:11" s="20" customFormat="1" ht="12.75">
      <c r="C53" s="30"/>
      <c r="D53" s="30"/>
      <c r="E53" s="30"/>
      <c r="F53" s="30"/>
      <c r="G53" s="30"/>
      <c r="H53" s="31"/>
      <c r="I53" s="31"/>
      <c r="J53" s="45"/>
      <c r="K53" s="33"/>
    </row>
    <row r="54" spans="3:11" s="20" customFormat="1" ht="12.75">
      <c r="C54" s="30"/>
      <c r="D54" s="30"/>
      <c r="E54" s="30"/>
      <c r="F54" s="30"/>
      <c r="G54" s="30"/>
      <c r="H54" s="31"/>
      <c r="I54" s="31"/>
      <c r="J54" s="45"/>
      <c r="K54" s="33"/>
    </row>
  </sheetData>
  <printOptions/>
  <pageMargins left="0.3937007874015748" right="0.3937007874015748" top="0.5905511811023623" bottom="0.984251968503937" header="0.5118110236220472" footer="0.5118110236220472"/>
  <pageSetup orientation="portrait" paperSize="9" r:id="rId2"/>
  <headerFooter alignWithMargins="0">
    <oddFooter>&amp;C&amp;D&amp;    Seite &amp;P von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1">
      <selection activeCell="L46" sqref="L46"/>
    </sheetView>
  </sheetViews>
  <sheetFormatPr defaultColWidth="11.421875" defaultRowHeight="12.75"/>
  <sheetData>
    <row r="1" spans="3:14" ht="12.75">
      <c r="C1" s="93" t="s">
        <v>32</v>
      </c>
      <c r="D1" s="94"/>
      <c r="E1" s="95"/>
      <c r="I1" s="96" t="s">
        <v>33</v>
      </c>
      <c r="J1" s="97"/>
      <c r="K1" s="98"/>
      <c r="M1" s="46" t="s">
        <v>34</v>
      </c>
      <c r="N1" s="46" t="s">
        <v>35</v>
      </c>
    </row>
    <row r="2" spans="3:14" ht="12.75">
      <c r="C2" s="47"/>
      <c r="D2" s="48"/>
      <c r="E2" s="49"/>
      <c r="I2" s="50"/>
      <c r="J2" s="48"/>
      <c r="K2" s="51"/>
      <c r="M2" s="46"/>
      <c r="N2" s="46"/>
    </row>
    <row r="3" spans="1:14" ht="12.75">
      <c r="A3" s="5" t="s">
        <v>12</v>
      </c>
      <c r="C3" s="52" t="s">
        <v>36</v>
      </c>
      <c r="D3" s="53" t="s">
        <v>37</v>
      </c>
      <c r="E3" s="54" t="s">
        <v>38</v>
      </c>
      <c r="F3" s="2"/>
      <c r="I3" s="55" t="s">
        <v>36</v>
      </c>
      <c r="J3" s="53" t="s">
        <v>37</v>
      </c>
      <c r="K3" s="56" t="s">
        <v>38</v>
      </c>
      <c r="M3" s="46">
        <v>1</v>
      </c>
      <c r="N3" s="46" t="s">
        <v>39</v>
      </c>
    </row>
    <row r="4" spans="3:14" ht="12.75">
      <c r="C4" s="52"/>
      <c r="D4" s="53"/>
      <c r="E4" s="54"/>
      <c r="F4" s="2"/>
      <c r="I4" s="55"/>
      <c r="J4" s="53"/>
      <c r="K4" s="56"/>
      <c r="M4" s="46">
        <v>2</v>
      </c>
      <c r="N4" s="46" t="s">
        <v>31</v>
      </c>
    </row>
    <row r="5" spans="1:14" ht="12.75">
      <c r="A5" s="57" t="s">
        <v>40</v>
      </c>
      <c r="C5" s="52">
        <v>25</v>
      </c>
      <c r="D5" s="53">
        <v>30</v>
      </c>
      <c r="E5" s="54">
        <v>35</v>
      </c>
      <c r="F5" s="2"/>
      <c r="I5" s="55">
        <v>70</v>
      </c>
      <c r="J5" s="53">
        <v>85</v>
      </c>
      <c r="K5" s="56">
        <v>100</v>
      </c>
      <c r="M5" s="46">
        <v>3</v>
      </c>
      <c r="N5" s="46" t="s">
        <v>29</v>
      </c>
    </row>
    <row r="6" spans="1:14" ht="12.75">
      <c r="A6" s="57" t="s">
        <v>41</v>
      </c>
      <c r="C6" s="52">
        <v>35</v>
      </c>
      <c r="D6" s="53">
        <v>40</v>
      </c>
      <c r="E6" s="54">
        <v>45</v>
      </c>
      <c r="F6" s="2"/>
      <c r="I6" s="55">
        <v>100</v>
      </c>
      <c r="J6" s="53">
        <v>115</v>
      </c>
      <c r="K6" s="56">
        <v>130</v>
      </c>
      <c r="M6" s="46">
        <v>4</v>
      </c>
      <c r="N6" s="46" t="s">
        <v>30</v>
      </c>
    </row>
    <row r="7" spans="1:11" ht="12.75">
      <c r="A7" s="57" t="s">
        <v>42</v>
      </c>
      <c r="C7" s="52">
        <v>22</v>
      </c>
      <c r="D7" s="53">
        <v>27</v>
      </c>
      <c r="E7" s="54">
        <v>32</v>
      </c>
      <c r="F7" s="2"/>
      <c r="I7" s="55">
        <v>61</v>
      </c>
      <c r="J7" s="53">
        <v>76</v>
      </c>
      <c r="K7" s="56">
        <v>91</v>
      </c>
    </row>
    <row r="8" spans="1:11" ht="12.75">
      <c r="A8" s="57" t="s">
        <v>43</v>
      </c>
      <c r="C8" s="52">
        <v>32</v>
      </c>
      <c r="D8" s="53">
        <v>37</v>
      </c>
      <c r="E8" s="54">
        <v>42</v>
      </c>
      <c r="F8" s="2"/>
      <c r="I8" s="55">
        <v>91</v>
      </c>
      <c r="J8" s="53">
        <v>106</v>
      </c>
      <c r="K8" s="56">
        <v>121</v>
      </c>
    </row>
    <row r="9" spans="1:11" ht="13.5" thickBot="1">
      <c r="A9" s="57" t="s">
        <v>44</v>
      </c>
      <c r="C9" s="58">
        <v>35</v>
      </c>
      <c r="D9" s="59">
        <v>40</v>
      </c>
      <c r="E9" s="60">
        <v>45</v>
      </c>
      <c r="F9" s="2"/>
      <c r="I9" s="61">
        <v>100</v>
      </c>
      <c r="J9" s="62">
        <v>115</v>
      </c>
      <c r="K9" s="63">
        <v>130</v>
      </c>
    </row>
    <row r="14" spans="2:3" ht="12.75">
      <c r="B14" t="s">
        <v>45</v>
      </c>
      <c r="C14" t="s">
        <v>46</v>
      </c>
    </row>
    <row r="20" spans="2:14" s="5" customFormat="1" ht="12.75">
      <c r="B20" s="64" t="s">
        <v>9</v>
      </c>
      <c r="C20" s="64"/>
      <c r="D20" s="64"/>
      <c r="E20" s="64"/>
      <c r="F20" s="64" t="s">
        <v>47</v>
      </c>
      <c r="H20" s="65" t="s">
        <v>10</v>
      </c>
      <c r="I20" s="65"/>
      <c r="J20" s="65"/>
      <c r="K20" s="65"/>
      <c r="L20" s="65" t="s">
        <v>47</v>
      </c>
      <c r="N20" s="46" t="s">
        <v>48</v>
      </c>
    </row>
    <row r="21" spans="1:14" s="5" customFormat="1" ht="13.5" thickBot="1">
      <c r="A21" s="66" t="s">
        <v>12</v>
      </c>
      <c r="B21" s="67" t="s">
        <v>49</v>
      </c>
      <c r="C21" s="67" t="s">
        <v>36</v>
      </c>
      <c r="D21" s="67" t="s">
        <v>37</v>
      </c>
      <c r="E21" s="67" t="s">
        <v>38</v>
      </c>
      <c r="F21" s="67" t="s">
        <v>50</v>
      </c>
      <c r="H21" s="68" t="s">
        <v>51</v>
      </c>
      <c r="I21" s="68" t="s">
        <v>36</v>
      </c>
      <c r="J21" s="68" t="s">
        <v>37</v>
      </c>
      <c r="K21" s="68" t="s">
        <v>38</v>
      </c>
      <c r="L21" s="68" t="s">
        <v>10</v>
      </c>
      <c r="N21" s="69" t="s">
        <v>47</v>
      </c>
    </row>
    <row r="22" spans="1:14" ht="12.75">
      <c r="A22" t="str">
        <f>Schützenschnur!C22&amp;Schützenschnur!D22</f>
        <v>1L</v>
      </c>
      <c r="B22" s="70">
        <f>Schützenschnur!H22+1</f>
        <v>44</v>
      </c>
      <c r="C22" s="71">
        <f aca="true" t="shared" si="0" ref="C22:C50">VLOOKUP(A22,$A$5:$E$9,3,0)</f>
        <v>35</v>
      </c>
      <c r="D22" s="71">
        <f aca="true" t="shared" si="1" ref="D22:D50">VLOOKUP(A22,$A$5:$E$9,4,0)</f>
        <v>40</v>
      </c>
      <c r="E22" s="71">
        <f aca="true" t="shared" si="2" ref="E22:E50">VLOOKUP(A22,$A$5:$E$9,5,0)</f>
        <v>45</v>
      </c>
      <c r="F22" s="71">
        <f aca="true" t="shared" si="3" ref="F22:F50">RANK(B22,B22:E22,1)</f>
        <v>3</v>
      </c>
      <c r="H22" s="72">
        <f>Schützenschnur!I22+1</f>
        <v>126</v>
      </c>
      <c r="I22" s="73">
        <f aca="true" t="shared" si="4" ref="I22:I50">VLOOKUP(A22,$A$5:$K$9,9,0)</f>
        <v>100</v>
      </c>
      <c r="J22" s="73">
        <f aca="true" t="shared" si="5" ref="J22:J50">VLOOKUP(A22,$A$5:$K$9,10,0)</f>
        <v>115</v>
      </c>
      <c r="K22" s="73">
        <f aca="true" t="shared" si="6" ref="K22:K50">VLOOKUP(A22,$A$5:$K$9,11,0)</f>
        <v>130</v>
      </c>
      <c r="L22" s="73">
        <f aca="true" t="shared" si="7" ref="L22:L50">RANK(H22,H22:K22,1)</f>
        <v>3</v>
      </c>
      <c r="M22" s="2"/>
      <c r="N22" s="74">
        <f aca="true" t="shared" si="8" ref="N22:N50">MAX(F22,L22)</f>
        <v>3</v>
      </c>
    </row>
    <row r="23" spans="1:14" ht="12.75">
      <c r="A23" t="str">
        <f>Schützenschnur!C23&amp;Schützenschnur!D23</f>
        <v>1L</v>
      </c>
      <c r="B23" s="70">
        <f>Schützenschnur!H23+1</f>
        <v>40</v>
      </c>
      <c r="C23" s="71">
        <f t="shared" si="0"/>
        <v>35</v>
      </c>
      <c r="D23" s="71">
        <f t="shared" si="1"/>
        <v>40</v>
      </c>
      <c r="E23" s="71">
        <f t="shared" si="2"/>
        <v>45</v>
      </c>
      <c r="F23" s="71">
        <f t="shared" si="3"/>
        <v>2</v>
      </c>
      <c r="H23" s="72">
        <f>Schützenschnur!I23+1</f>
        <v>111</v>
      </c>
      <c r="I23" s="73">
        <f t="shared" si="4"/>
        <v>100</v>
      </c>
      <c r="J23" s="73">
        <f t="shared" si="5"/>
        <v>115</v>
      </c>
      <c r="K23" s="73">
        <f t="shared" si="6"/>
        <v>130</v>
      </c>
      <c r="L23" s="73">
        <f t="shared" si="7"/>
        <v>2</v>
      </c>
      <c r="M23" s="2"/>
      <c r="N23" s="74">
        <f t="shared" si="8"/>
        <v>2</v>
      </c>
    </row>
    <row r="24" spans="1:14" ht="12.75">
      <c r="A24" t="str">
        <f>Schützenschnur!C24&amp;Schützenschnur!D24</f>
        <v>1L</v>
      </c>
      <c r="B24" s="70">
        <f>Schützenschnur!H24+1</f>
        <v>39</v>
      </c>
      <c r="C24" s="71">
        <f t="shared" si="0"/>
        <v>35</v>
      </c>
      <c r="D24" s="71">
        <f t="shared" si="1"/>
        <v>40</v>
      </c>
      <c r="E24" s="71">
        <f t="shared" si="2"/>
        <v>45</v>
      </c>
      <c r="F24" s="71">
        <f t="shared" si="3"/>
        <v>2</v>
      </c>
      <c r="H24" s="72">
        <f>Schützenschnur!I24+1</f>
        <v>108</v>
      </c>
      <c r="I24" s="73">
        <f t="shared" si="4"/>
        <v>100</v>
      </c>
      <c r="J24" s="73">
        <f t="shared" si="5"/>
        <v>115</v>
      </c>
      <c r="K24" s="73">
        <f t="shared" si="6"/>
        <v>130</v>
      </c>
      <c r="L24" s="73">
        <f t="shared" si="7"/>
        <v>2</v>
      </c>
      <c r="M24" s="2"/>
      <c r="N24" s="74">
        <f t="shared" si="8"/>
        <v>2</v>
      </c>
    </row>
    <row r="25" spans="1:14" ht="12.75">
      <c r="A25" t="str">
        <f>Schützenschnur!C25&amp;Schützenschnur!D25</f>
        <v>2S</v>
      </c>
      <c r="B25" s="70">
        <f>Schützenschnur!H25+1</f>
        <v>41</v>
      </c>
      <c r="C25" s="71">
        <f t="shared" si="0"/>
        <v>22</v>
      </c>
      <c r="D25" s="71">
        <f t="shared" si="1"/>
        <v>27</v>
      </c>
      <c r="E25" s="71">
        <f t="shared" si="2"/>
        <v>32</v>
      </c>
      <c r="F25" s="71">
        <f t="shared" si="3"/>
        <v>4</v>
      </c>
      <c r="H25" s="72">
        <f>Schützenschnur!I25+1</f>
        <v>116</v>
      </c>
      <c r="I25" s="73">
        <f t="shared" si="4"/>
        <v>61</v>
      </c>
      <c r="J25" s="73">
        <f t="shared" si="5"/>
        <v>76</v>
      </c>
      <c r="K25" s="73">
        <f t="shared" si="6"/>
        <v>91</v>
      </c>
      <c r="L25" s="73">
        <f t="shared" si="7"/>
        <v>4</v>
      </c>
      <c r="M25" s="2"/>
      <c r="N25" s="74">
        <f t="shared" si="8"/>
        <v>4</v>
      </c>
    </row>
    <row r="26" spans="1:14" ht="12.75">
      <c r="A26" t="str">
        <f>Schützenschnur!C26&amp;Schützenschnur!D26</f>
        <v>1L</v>
      </c>
      <c r="B26" s="70">
        <f>Schützenschnur!H26+1</f>
        <v>46</v>
      </c>
      <c r="C26" s="71">
        <f t="shared" si="0"/>
        <v>35</v>
      </c>
      <c r="D26" s="71">
        <f t="shared" si="1"/>
        <v>40</v>
      </c>
      <c r="E26" s="71">
        <f t="shared" si="2"/>
        <v>45</v>
      </c>
      <c r="F26" s="71">
        <f t="shared" si="3"/>
        <v>4</v>
      </c>
      <c r="H26" s="72">
        <f>Schützenschnur!I26+1</f>
        <v>130</v>
      </c>
      <c r="I26" s="73">
        <f t="shared" si="4"/>
        <v>100</v>
      </c>
      <c r="J26" s="73">
        <f t="shared" si="5"/>
        <v>115</v>
      </c>
      <c r="K26" s="73">
        <f t="shared" si="6"/>
        <v>130</v>
      </c>
      <c r="L26" s="73">
        <f t="shared" si="7"/>
        <v>3</v>
      </c>
      <c r="M26" s="2"/>
      <c r="N26" s="74">
        <f t="shared" si="8"/>
        <v>4</v>
      </c>
    </row>
    <row r="27" spans="1:14" ht="12.75">
      <c r="A27" t="str">
        <f>Schützenschnur!C27&amp;Schützenschnur!D27</f>
        <v>1L</v>
      </c>
      <c r="B27" s="70">
        <f>Schützenschnur!H27+1</f>
        <v>38</v>
      </c>
      <c r="C27" s="71">
        <f t="shared" si="0"/>
        <v>35</v>
      </c>
      <c r="D27" s="71">
        <f t="shared" si="1"/>
        <v>40</v>
      </c>
      <c r="E27" s="71">
        <f t="shared" si="2"/>
        <v>45</v>
      </c>
      <c r="F27" s="71">
        <f t="shared" si="3"/>
        <v>2</v>
      </c>
      <c r="H27" s="72">
        <f>Schützenschnur!I27+1</f>
        <v>102</v>
      </c>
      <c r="I27" s="73">
        <f t="shared" si="4"/>
        <v>100</v>
      </c>
      <c r="J27" s="73">
        <f t="shared" si="5"/>
        <v>115</v>
      </c>
      <c r="K27" s="73">
        <f t="shared" si="6"/>
        <v>130</v>
      </c>
      <c r="L27" s="73">
        <f t="shared" si="7"/>
        <v>2</v>
      </c>
      <c r="M27" s="2"/>
      <c r="N27" s="74">
        <f t="shared" si="8"/>
        <v>2</v>
      </c>
    </row>
    <row r="28" spans="1:14" ht="12.75">
      <c r="A28" t="str">
        <f>Schützenschnur!C28&amp;Schützenschnur!D28</f>
        <v>1S</v>
      </c>
      <c r="B28" s="70">
        <f>Schützenschnur!H28+1</f>
        <v>35</v>
      </c>
      <c r="C28" s="71">
        <f t="shared" si="0"/>
        <v>25</v>
      </c>
      <c r="D28" s="71">
        <f t="shared" si="1"/>
        <v>30</v>
      </c>
      <c r="E28" s="71">
        <f t="shared" si="2"/>
        <v>35</v>
      </c>
      <c r="F28" s="71">
        <f t="shared" si="3"/>
        <v>3</v>
      </c>
      <c r="H28" s="72">
        <f>Schützenschnur!I28+1</f>
        <v>100</v>
      </c>
      <c r="I28" s="73">
        <f t="shared" si="4"/>
        <v>70</v>
      </c>
      <c r="J28" s="73">
        <f t="shared" si="5"/>
        <v>85</v>
      </c>
      <c r="K28" s="73">
        <f t="shared" si="6"/>
        <v>100</v>
      </c>
      <c r="L28" s="73">
        <f t="shared" si="7"/>
        <v>3</v>
      </c>
      <c r="M28" s="2"/>
      <c r="N28" s="74">
        <f t="shared" si="8"/>
        <v>3</v>
      </c>
    </row>
    <row r="29" spans="1:14" ht="12.75">
      <c r="A29" t="str">
        <f>Schützenschnur!C29&amp;Schützenschnur!D29</f>
        <v>1L</v>
      </c>
      <c r="B29" s="70">
        <f>Schützenschnur!H29+1</f>
        <v>40</v>
      </c>
      <c r="C29" s="71">
        <f t="shared" si="0"/>
        <v>35</v>
      </c>
      <c r="D29" s="71">
        <f t="shared" si="1"/>
        <v>40</v>
      </c>
      <c r="E29" s="71">
        <f t="shared" si="2"/>
        <v>45</v>
      </c>
      <c r="F29" s="71">
        <f t="shared" si="3"/>
        <v>2</v>
      </c>
      <c r="H29" s="72">
        <f>Schützenschnur!I29+1</f>
        <v>112</v>
      </c>
      <c r="I29" s="73">
        <f t="shared" si="4"/>
        <v>100</v>
      </c>
      <c r="J29" s="73">
        <f t="shared" si="5"/>
        <v>115</v>
      </c>
      <c r="K29" s="73">
        <f t="shared" si="6"/>
        <v>130</v>
      </c>
      <c r="L29" s="73">
        <f t="shared" si="7"/>
        <v>2</v>
      </c>
      <c r="M29" s="2"/>
      <c r="N29" s="74">
        <f t="shared" si="8"/>
        <v>2</v>
      </c>
    </row>
    <row r="30" spans="1:14" ht="12.75">
      <c r="A30" t="str">
        <f>Schützenschnur!C30&amp;Schützenschnur!D30</f>
        <v>2L</v>
      </c>
      <c r="B30" s="70">
        <f>Schützenschnur!H30+1</f>
        <v>47</v>
      </c>
      <c r="C30" s="71">
        <f t="shared" si="0"/>
        <v>32</v>
      </c>
      <c r="D30" s="71">
        <f t="shared" si="1"/>
        <v>37</v>
      </c>
      <c r="E30" s="71">
        <f t="shared" si="2"/>
        <v>42</v>
      </c>
      <c r="F30" s="71">
        <f t="shared" si="3"/>
        <v>4</v>
      </c>
      <c r="H30" s="72">
        <f>Schützenschnur!I30+1</f>
        <v>128</v>
      </c>
      <c r="I30" s="73">
        <f t="shared" si="4"/>
        <v>91</v>
      </c>
      <c r="J30" s="73">
        <f t="shared" si="5"/>
        <v>106</v>
      </c>
      <c r="K30" s="73">
        <f t="shared" si="6"/>
        <v>121</v>
      </c>
      <c r="L30" s="73">
        <f t="shared" si="7"/>
        <v>4</v>
      </c>
      <c r="M30" s="2"/>
      <c r="N30" s="74">
        <f t="shared" si="8"/>
        <v>4</v>
      </c>
    </row>
    <row r="31" spans="1:14" ht="12.75">
      <c r="A31" t="str">
        <f>Schützenschnur!C31&amp;Schützenschnur!D31</f>
        <v>2L</v>
      </c>
      <c r="B31" s="70">
        <f>Schützenschnur!H31+1</f>
        <v>39</v>
      </c>
      <c r="C31" s="71">
        <f t="shared" si="0"/>
        <v>32</v>
      </c>
      <c r="D31" s="71">
        <f t="shared" si="1"/>
        <v>37</v>
      </c>
      <c r="E31" s="71">
        <f t="shared" si="2"/>
        <v>42</v>
      </c>
      <c r="F31" s="71">
        <f t="shared" si="3"/>
        <v>3</v>
      </c>
      <c r="H31" s="72">
        <f>Schützenschnur!I31+1</f>
        <v>107</v>
      </c>
      <c r="I31" s="73">
        <f t="shared" si="4"/>
        <v>91</v>
      </c>
      <c r="J31" s="73">
        <f t="shared" si="5"/>
        <v>106</v>
      </c>
      <c r="K31" s="73">
        <f t="shared" si="6"/>
        <v>121</v>
      </c>
      <c r="L31" s="73">
        <f t="shared" si="7"/>
        <v>3</v>
      </c>
      <c r="M31" s="2"/>
      <c r="N31" s="74">
        <f t="shared" si="8"/>
        <v>3</v>
      </c>
    </row>
    <row r="32" spans="1:14" ht="12.75">
      <c r="A32" t="str">
        <f>Schützenschnur!C32&amp;Schützenschnur!D32</f>
        <v>2L</v>
      </c>
      <c r="B32" s="70">
        <f>Schützenschnur!H32+1</f>
        <v>45</v>
      </c>
      <c r="C32" s="71">
        <f t="shared" si="0"/>
        <v>32</v>
      </c>
      <c r="D32" s="71">
        <f t="shared" si="1"/>
        <v>37</v>
      </c>
      <c r="E32" s="71">
        <f t="shared" si="2"/>
        <v>42</v>
      </c>
      <c r="F32" s="71">
        <f t="shared" si="3"/>
        <v>4</v>
      </c>
      <c r="H32" s="72">
        <f>Schützenschnur!I32+1</f>
        <v>133</v>
      </c>
      <c r="I32" s="73">
        <f t="shared" si="4"/>
        <v>91</v>
      </c>
      <c r="J32" s="73">
        <f t="shared" si="5"/>
        <v>106</v>
      </c>
      <c r="K32" s="73">
        <f t="shared" si="6"/>
        <v>121</v>
      </c>
      <c r="L32" s="73">
        <f t="shared" si="7"/>
        <v>4</v>
      </c>
      <c r="M32" s="2"/>
      <c r="N32" s="74">
        <f t="shared" si="8"/>
        <v>4</v>
      </c>
    </row>
    <row r="33" spans="1:14" ht="12.75">
      <c r="A33" t="str">
        <f>Schützenschnur!C33&amp;Schützenschnur!D33</f>
        <v>3A</v>
      </c>
      <c r="B33" s="70">
        <f>Schützenschnur!H33+1</f>
        <v>45</v>
      </c>
      <c r="C33" s="71">
        <f t="shared" si="0"/>
        <v>35</v>
      </c>
      <c r="D33" s="71">
        <f t="shared" si="1"/>
        <v>40</v>
      </c>
      <c r="E33" s="71">
        <f t="shared" si="2"/>
        <v>45</v>
      </c>
      <c r="F33" s="71">
        <f t="shared" si="3"/>
        <v>3</v>
      </c>
      <c r="H33" s="72">
        <f>Schützenschnur!I33+1</f>
        <v>123</v>
      </c>
      <c r="I33" s="73">
        <f t="shared" si="4"/>
        <v>100</v>
      </c>
      <c r="J33" s="73">
        <f t="shared" si="5"/>
        <v>115</v>
      </c>
      <c r="K33" s="73">
        <f t="shared" si="6"/>
        <v>130</v>
      </c>
      <c r="L33" s="73">
        <f t="shared" si="7"/>
        <v>3</v>
      </c>
      <c r="M33" s="2"/>
      <c r="N33" s="74">
        <f t="shared" si="8"/>
        <v>3</v>
      </c>
    </row>
    <row r="34" spans="1:14" ht="12.75">
      <c r="A34" t="str">
        <f>Schützenschnur!C34&amp;Schützenschnur!D34</f>
        <v>2L</v>
      </c>
      <c r="B34" s="70">
        <f>Schützenschnur!H34+1</f>
        <v>33</v>
      </c>
      <c r="C34" s="71">
        <f t="shared" si="0"/>
        <v>32</v>
      </c>
      <c r="D34" s="71">
        <f t="shared" si="1"/>
        <v>37</v>
      </c>
      <c r="E34" s="71">
        <f t="shared" si="2"/>
        <v>42</v>
      </c>
      <c r="F34" s="71">
        <f t="shared" si="3"/>
        <v>2</v>
      </c>
      <c r="H34" s="72">
        <f>Schützenschnur!I34+1</f>
        <v>63</v>
      </c>
      <c r="I34" s="73">
        <f t="shared" si="4"/>
        <v>91</v>
      </c>
      <c r="J34" s="73">
        <f t="shared" si="5"/>
        <v>106</v>
      </c>
      <c r="K34" s="73">
        <f t="shared" si="6"/>
        <v>121</v>
      </c>
      <c r="L34" s="73">
        <f t="shared" si="7"/>
        <v>1</v>
      </c>
      <c r="M34" s="2"/>
      <c r="N34" s="74">
        <f t="shared" si="8"/>
        <v>2</v>
      </c>
    </row>
    <row r="35" spans="1:14" ht="12.75">
      <c r="A35">
        <f>Schützenschnur!C35&amp;Schützenschnur!D35</f>
      </c>
      <c r="B35" s="70" t="e">
        <f>Schützenschnur!H35+1</f>
        <v>#VALUE!</v>
      </c>
      <c r="C35" s="71" t="e">
        <f t="shared" si="0"/>
        <v>#N/A</v>
      </c>
      <c r="D35" s="71" t="e">
        <f t="shared" si="1"/>
        <v>#N/A</v>
      </c>
      <c r="E35" s="71" t="e">
        <f t="shared" si="2"/>
        <v>#N/A</v>
      </c>
      <c r="F35" s="71" t="e">
        <f t="shared" si="3"/>
        <v>#VALUE!</v>
      </c>
      <c r="H35" s="72" t="e">
        <f>Schützenschnur!I35+1</f>
        <v>#VALUE!</v>
      </c>
      <c r="I35" s="73" t="e">
        <f t="shared" si="4"/>
        <v>#N/A</v>
      </c>
      <c r="J35" s="73" t="e">
        <f t="shared" si="5"/>
        <v>#N/A</v>
      </c>
      <c r="K35" s="73" t="e">
        <f t="shared" si="6"/>
        <v>#N/A</v>
      </c>
      <c r="L35" s="73" t="e">
        <f t="shared" si="7"/>
        <v>#VALUE!</v>
      </c>
      <c r="M35" s="2"/>
      <c r="N35" s="74" t="e">
        <f t="shared" si="8"/>
        <v>#VALUE!</v>
      </c>
    </row>
    <row r="36" spans="1:14" ht="12.75">
      <c r="A36">
        <f>Schützenschnur!C36&amp;Schützenschnur!D36</f>
      </c>
      <c r="B36" s="70" t="e">
        <f>Schützenschnur!H36+1</f>
        <v>#VALUE!</v>
      </c>
      <c r="C36" s="71" t="e">
        <f t="shared" si="0"/>
        <v>#N/A</v>
      </c>
      <c r="D36" s="71" t="e">
        <f t="shared" si="1"/>
        <v>#N/A</v>
      </c>
      <c r="E36" s="71" t="e">
        <f t="shared" si="2"/>
        <v>#N/A</v>
      </c>
      <c r="F36" s="71" t="e">
        <f t="shared" si="3"/>
        <v>#VALUE!</v>
      </c>
      <c r="H36" s="72" t="e">
        <f>Schützenschnur!I36+1</f>
        <v>#VALUE!</v>
      </c>
      <c r="I36" s="73" t="e">
        <f t="shared" si="4"/>
        <v>#N/A</v>
      </c>
      <c r="J36" s="73" t="e">
        <f t="shared" si="5"/>
        <v>#N/A</v>
      </c>
      <c r="K36" s="73" t="e">
        <f t="shared" si="6"/>
        <v>#N/A</v>
      </c>
      <c r="L36" s="73" t="e">
        <f t="shared" si="7"/>
        <v>#VALUE!</v>
      </c>
      <c r="M36" s="2"/>
      <c r="N36" s="74" t="e">
        <f t="shared" si="8"/>
        <v>#VALUE!</v>
      </c>
    </row>
    <row r="37" spans="1:14" ht="12.75">
      <c r="A37">
        <f>Schützenschnur!C37&amp;Schützenschnur!D37</f>
      </c>
      <c r="B37" s="70" t="e">
        <f>Schützenschnur!H37+1</f>
        <v>#VALUE!</v>
      </c>
      <c r="C37" s="71" t="e">
        <f t="shared" si="0"/>
        <v>#N/A</v>
      </c>
      <c r="D37" s="71" t="e">
        <f t="shared" si="1"/>
        <v>#N/A</v>
      </c>
      <c r="E37" s="71" t="e">
        <f t="shared" si="2"/>
        <v>#N/A</v>
      </c>
      <c r="F37" s="71" t="e">
        <f t="shared" si="3"/>
        <v>#VALUE!</v>
      </c>
      <c r="H37" s="72" t="e">
        <f>Schützenschnur!I37+1</f>
        <v>#VALUE!</v>
      </c>
      <c r="I37" s="73" t="e">
        <f t="shared" si="4"/>
        <v>#N/A</v>
      </c>
      <c r="J37" s="73" t="e">
        <f t="shared" si="5"/>
        <v>#N/A</v>
      </c>
      <c r="K37" s="73" t="e">
        <f t="shared" si="6"/>
        <v>#N/A</v>
      </c>
      <c r="L37" s="73" t="e">
        <f t="shared" si="7"/>
        <v>#VALUE!</v>
      </c>
      <c r="M37" s="2"/>
      <c r="N37" s="74" t="e">
        <f t="shared" si="8"/>
        <v>#VALUE!</v>
      </c>
    </row>
    <row r="38" spans="1:14" ht="12.75">
      <c r="A38">
        <f>Schützenschnur!C38&amp;Schützenschnur!D38</f>
      </c>
      <c r="B38" s="70" t="e">
        <f>Schützenschnur!H38+1</f>
        <v>#VALUE!</v>
      </c>
      <c r="C38" s="71" t="e">
        <f t="shared" si="0"/>
        <v>#N/A</v>
      </c>
      <c r="D38" s="71" t="e">
        <f t="shared" si="1"/>
        <v>#N/A</v>
      </c>
      <c r="E38" s="71" t="e">
        <f t="shared" si="2"/>
        <v>#N/A</v>
      </c>
      <c r="F38" s="71" t="e">
        <f t="shared" si="3"/>
        <v>#VALUE!</v>
      </c>
      <c r="H38" s="72" t="e">
        <f>Schützenschnur!I38+1</f>
        <v>#VALUE!</v>
      </c>
      <c r="I38" s="73" t="e">
        <f t="shared" si="4"/>
        <v>#N/A</v>
      </c>
      <c r="J38" s="73" t="e">
        <f t="shared" si="5"/>
        <v>#N/A</v>
      </c>
      <c r="K38" s="73" t="e">
        <f t="shared" si="6"/>
        <v>#N/A</v>
      </c>
      <c r="L38" s="73" t="e">
        <f t="shared" si="7"/>
        <v>#VALUE!</v>
      </c>
      <c r="M38" s="2"/>
      <c r="N38" s="74" t="e">
        <f t="shared" si="8"/>
        <v>#VALUE!</v>
      </c>
    </row>
    <row r="39" spans="1:14" ht="12.75">
      <c r="A39">
        <f>Schützenschnur!C39&amp;Schützenschnur!D39</f>
      </c>
      <c r="B39" s="70" t="e">
        <f>Schützenschnur!H39+1</f>
        <v>#VALUE!</v>
      </c>
      <c r="C39" s="71" t="e">
        <f t="shared" si="0"/>
        <v>#N/A</v>
      </c>
      <c r="D39" s="71" t="e">
        <f t="shared" si="1"/>
        <v>#N/A</v>
      </c>
      <c r="E39" s="71" t="e">
        <f t="shared" si="2"/>
        <v>#N/A</v>
      </c>
      <c r="F39" s="71" t="e">
        <f t="shared" si="3"/>
        <v>#VALUE!</v>
      </c>
      <c r="H39" s="72" t="e">
        <f>Schützenschnur!I39+1</f>
        <v>#VALUE!</v>
      </c>
      <c r="I39" s="73" t="e">
        <f t="shared" si="4"/>
        <v>#N/A</v>
      </c>
      <c r="J39" s="73" t="e">
        <f t="shared" si="5"/>
        <v>#N/A</v>
      </c>
      <c r="K39" s="73" t="e">
        <f t="shared" si="6"/>
        <v>#N/A</v>
      </c>
      <c r="L39" s="73" t="e">
        <f t="shared" si="7"/>
        <v>#VALUE!</v>
      </c>
      <c r="M39" s="2"/>
      <c r="N39" s="74" t="e">
        <f t="shared" si="8"/>
        <v>#VALUE!</v>
      </c>
    </row>
    <row r="40" spans="1:14" ht="12.75">
      <c r="A40">
        <f>Schützenschnur!C40&amp;Schützenschnur!D40</f>
      </c>
      <c r="B40" s="70" t="e">
        <f>Schützenschnur!H40+1</f>
        <v>#VALUE!</v>
      </c>
      <c r="C40" s="71" t="e">
        <f t="shared" si="0"/>
        <v>#N/A</v>
      </c>
      <c r="D40" s="71" t="e">
        <f t="shared" si="1"/>
        <v>#N/A</v>
      </c>
      <c r="E40" s="71" t="e">
        <f t="shared" si="2"/>
        <v>#N/A</v>
      </c>
      <c r="F40" s="71" t="e">
        <f t="shared" si="3"/>
        <v>#VALUE!</v>
      </c>
      <c r="H40" s="72" t="e">
        <f>Schützenschnur!I40+1</f>
        <v>#VALUE!</v>
      </c>
      <c r="I40" s="73" t="e">
        <f t="shared" si="4"/>
        <v>#N/A</v>
      </c>
      <c r="J40" s="73" t="e">
        <f t="shared" si="5"/>
        <v>#N/A</v>
      </c>
      <c r="K40" s="73" t="e">
        <f t="shared" si="6"/>
        <v>#N/A</v>
      </c>
      <c r="L40" s="73" t="e">
        <f t="shared" si="7"/>
        <v>#VALUE!</v>
      </c>
      <c r="M40" s="2"/>
      <c r="N40" s="74" t="e">
        <f t="shared" si="8"/>
        <v>#VALUE!</v>
      </c>
    </row>
    <row r="41" spans="1:14" ht="12.75">
      <c r="A41">
        <f>Schützenschnur!C41&amp;Schützenschnur!D41</f>
      </c>
      <c r="B41" s="70" t="e">
        <f>Schützenschnur!H41+1</f>
        <v>#VALUE!</v>
      </c>
      <c r="C41" s="71" t="e">
        <f t="shared" si="0"/>
        <v>#N/A</v>
      </c>
      <c r="D41" s="71" t="e">
        <f t="shared" si="1"/>
        <v>#N/A</v>
      </c>
      <c r="E41" s="71" t="e">
        <f t="shared" si="2"/>
        <v>#N/A</v>
      </c>
      <c r="F41" s="71" t="e">
        <f t="shared" si="3"/>
        <v>#VALUE!</v>
      </c>
      <c r="H41" s="72" t="e">
        <f>Schützenschnur!I41+1</f>
        <v>#VALUE!</v>
      </c>
      <c r="I41" s="73" t="e">
        <f t="shared" si="4"/>
        <v>#N/A</v>
      </c>
      <c r="J41" s="73" t="e">
        <f t="shared" si="5"/>
        <v>#N/A</v>
      </c>
      <c r="K41" s="73" t="e">
        <f t="shared" si="6"/>
        <v>#N/A</v>
      </c>
      <c r="L41" s="73" t="e">
        <f t="shared" si="7"/>
        <v>#VALUE!</v>
      </c>
      <c r="M41" s="2"/>
      <c r="N41" s="74" t="e">
        <f t="shared" si="8"/>
        <v>#VALUE!</v>
      </c>
    </row>
    <row r="42" spans="1:14" ht="12.75">
      <c r="A42">
        <f>Schützenschnur!C42&amp;Schützenschnur!D42</f>
      </c>
      <c r="B42" s="70" t="e">
        <f>Schützenschnur!H42+1</f>
        <v>#VALUE!</v>
      </c>
      <c r="C42" s="71" t="e">
        <f t="shared" si="0"/>
        <v>#N/A</v>
      </c>
      <c r="D42" s="71" t="e">
        <f t="shared" si="1"/>
        <v>#N/A</v>
      </c>
      <c r="E42" s="71" t="e">
        <f t="shared" si="2"/>
        <v>#N/A</v>
      </c>
      <c r="F42" s="71" t="e">
        <f t="shared" si="3"/>
        <v>#VALUE!</v>
      </c>
      <c r="H42" s="72" t="e">
        <f>Schützenschnur!I42+1</f>
        <v>#VALUE!</v>
      </c>
      <c r="I42" s="73" t="e">
        <f t="shared" si="4"/>
        <v>#N/A</v>
      </c>
      <c r="J42" s="73" t="e">
        <f t="shared" si="5"/>
        <v>#N/A</v>
      </c>
      <c r="K42" s="73" t="e">
        <f t="shared" si="6"/>
        <v>#N/A</v>
      </c>
      <c r="L42" s="73" t="e">
        <f t="shared" si="7"/>
        <v>#VALUE!</v>
      </c>
      <c r="M42" s="2"/>
      <c r="N42" s="74" t="e">
        <f t="shared" si="8"/>
        <v>#VALUE!</v>
      </c>
    </row>
    <row r="43" spans="1:14" ht="12.75">
      <c r="A43">
        <f>Schützenschnur!C43&amp;Schützenschnur!D43</f>
      </c>
      <c r="B43" s="70" t="e">
        <f>Schützenschnur!H43+1</f>
        <v>#VALUE!</v>
      </c>
      <c r="C43" s="71" t="e">
        <f t="shared" si="0"/>
        <v>#N/A</v>
      </c>
      <c r="D43" s="71" t="e">
        <f t="shared" si="1"/>
        <v>#N/A</v>
      </c>
      <c r="E43" s="71" t="e">
        <f t="shared" si="2"/>
        <v>#N/A</v>
      </c>
      <c r="F43" s="71" t="e">
        <f t="shared" si="3"/>
        <v>#VALUE!</v>
      </c>
      <c r="H43" s="72" t="e">
        <f>Schützenschnur!I43+1</f>
        <v>#VALUE!</v>
      </c>
      <c r="I43" s="73" t="e">
        <f t="shared" si="4"/>
        <v>#N/A</v>
      </c>
      <c r="J43" s="73" t="e">
        <f t="shared" si="5"/>
        <v>#N/A</v>
      </c>
      <c r="K43" s="73" t="e">
        <f t="shared" si="6"/>
        <v>#N/A</v>
      </c>
      <c r="L43" s="73" t="e">
        <f t="shared" si="7"/>
        <v>#VALUE!</v>
      </c>
      <c r="M43" s="2"/>
      <c r="N43" s="74" t="e">
        <f t="shared" si="8"/>
        <v>#VALUE!</v>
      </c>
    </row>
    <row r="44" spans="1:14" ht="12.75">
      <c r="A44">
        <f>Schützenschnur!C44&amp;Schützenschnur!D44</f>
      </c>
      <c r="B44" s="70" t="e">
        <f>Schützenschnur!H44+1</f>
        <v>#VALUE!</v>
      </c>
      <c r="C44" s="71" t="e">
        <f t="shared" si="0"/>
        <v>#N/A</v>
      </c>
      <c r="D44" s="71" t="e">
        <f t="shared" si="1"/>
        <v>#N/A</v>
      </c>
      <c r="E44" s="71" t="e">
        <f t="shared" si="2"/>
        <v>#N/A</v>
      </c>
      <c r="F44" s="71" t="e">
        <f t="shared" si="3"/>
        <v>#VALUE!</v>
      </c>
      <c r="H44" s="72" t="e">
        <f>Schützenschnur!I44+1</f>
        <v>#VALUE!</v>
      </c>
      <c r="I44" s="73" t="e">
        <f t="shared" si="4"/>
        <v>#N/A</v>
      </c>
      <c r="J44" s="73" t="e">
        <f t="shared" si="5"/>
        <v>#N/A</v>
      </c>
      <c r="K44" s="73" t="e">
        <f t="shared" si="6"/>
        <v>#N/A</v>
      </c>
      <c r="L44" s="73" t="e">
        <f t="shared" si="7"/>
        <v>#VALUE!</v>
      </c>
      <c r="M44" s="2"/>
      <c r="N44" s="74" t="e">
        <f t="shared" si="8"/>
        <v>#VALUE!</v>
      </c>
    </row>
    <row r="45" spans="1:14" ht="12.75">
      <c r="A45">
        <f>Schützenschnur!C45&amp;Schützenschnur!D45</f>
      </c>
      <c r="B45" s="70" t="e">
        <f>Schützenschnur!H45+1</f>
        <v>#VALUE!</v>
      </c>
      <c r="C45" s="71" t="e">
        <f t="shared" si="0"/>
        <v>#N/A</v>
      </c>
      <c r="D45" s="71" t="e">
        <f t="shared" si="1"/>
        <v>#N/A</v>
      </c>
      <c r="E45" s="71" t="e">
        <f t="shared" si="2"/>
        <v>#N/A</v>
      </c>
      <c r="F45" s="71" t="e">
        <f t="shared" si="3"/>
        <v>#VALUE!</v>
      </c>
      <c r="H45" s="72" t="e">
        <f>Schützenschnur!I45+1</f>
        <v>#VALUE!</v>
      </c>
      <c r="I45" s="73" t="e">
        <f t="shared" si="4"/>
        <v>#N/A</v>
      </c>
      <c r="J45" s="73" t="e">
        <f t="shared" si="5"/>
        <v>#N/A</v>
      </c>
      <c r="K45" s="73" t="e">
        <f t="shared" si="6"/>
        <v>#N/A</v>
      </c>
      <c r="L45" s="73" t="e">
        <f t="shared" si="7"/>
        <v>#VALUE!</v>
      </c>
      <c r="M45" s="2"/>
      <c r="N45" s="74" t="e">
        <f t="shared" si="8"/>
        <v>#VALUE!</v>
      </c>
    </row>
    <row r="46" spans="1:14" ht="12.75">
      <c r="A46">
        <f>Schützenschnur!C46&amp;Schützenschnur!D46</f>
      </c>
      <c r="B46" s="70">
        <f>Schützenschnur!H46+1</f>
        <v>1</v>
      </c>
      <c r="C46" s="71" t="e">
        <f t="shared" si="0"/>
        <v>#N/A</v>
      </c>
      <c r="D46" s="71" t="e">
        <f t="shared" si="1"/>
        <v>#N/A</v>
      </c>
      <c r="E46" s="71" t="e">
        <f t="shared" si="2"/>
        <v>#N/A</v>
      </c>
      <c r="F46" s="71" t="e">
        <f t="shared" si="3"/>
        <v>#N/A</v>
      </c>
      <c r="H46" s="72">
        <f>Schützenschnur!I46+1</f>
        <v>1</v>
      </c>
      <c r="I46" s="73" t="e">
        <f t="shared" si="4"/>
        <v>#N/A</v>
      </c>
      <c r="J46" s="73" t="e">
        <f t="shared" si="5"/>
        <v>#N/A</v>
      </c>
      <c r="K46" s="73" t="e">
        <f t="shared" si="6"/>
        <v>#N/A</v>
      </c>
      <c r="L46" s="73" t="e">
        <f t="shared" si="7"/>
        <v>#N/A</v>
      </c>
      <c r="M46" s="2"/>
      <c r="N46" s="74" t="e">
        <f t="shared" si="8"/>
        <v>#N/A</v>
      </c>
    </row>
    <row r="47" spans="1:14" ht="12.75">
      <c r="A47">
        <f>Schützenschnur!C47&amp;Schützenschnur!D47</f>
      </c>
      <c r="B47" s="70">
        <f>Schützenschnur!H47+1</f>
        <v>1</v>
      </c>
      <c r="C47" s="71" t="e">
        <f t="shared" si="0"/>
        <v>#N/A</v>
      </c>
      <c r="D47" s="71" t="e">
        <f t="shared" si="1"/>
        <v>#N/A</v>
      </c>
      <c r="E47" s="71" t="e">
        <f t="shared" si="2"/>
        <v>#N/A</v>
      </c>
      <c r="F47" s="71" t="e">
        <f t="shared" si="3"/>
        <v>#N/A</v>
      </c>
      <c r="H47" s="72">
        <f>Schützenschnur!I47+1</f>
        <v>1</v>
      </c>
      <c r="I47" s="73" t="e">
        <f t="shared" si="4"/>
        <v>#N/A</v>
      </c>
      <c r="J47" s="73" t="e">
        <f t="shared" si="5"/>
        <v>#N/A</v>
      </c>
      <c r="K47" s="73" t="e">
        <f t="shared" si="6"/>
        <v>#N/A</v>
      </c>
      <c r="L47" s="73" t="e">
        <f t="shared" si="7"/>
        <v>#N/A</v>
      </c>
      <c r="M47" s="2"/>
      <c r="N47" s="74" t="e">
        <f t="shared" si="8"/>
        <v>#N/A</v>
      </c>
    </row>
    <row r="48" spans="1:14" ht="12.75">
      <c r="A48">
        <f>Schützenschnur!C48&amp;Schützenschnur!D48</f>
      </c>
      <c r="B48" s="70">
        <f>Schützenschnur!H48+1</f>
        <v>1</v>
      </c>
      <c r="C48" s="71" t="e">
        <f t="shared" si="0"/>
        <v>#N/A</v>
      </c>
      <c r="D48" s="71" t="e">
        <f t="shared" si="1"/>
        <v>#N/A</v>
      </c>
      <c r="E48" s="71" t="e">
        <f t="shared" si="2"/>
        <v>#N/A</v>
      </c>
      <c r="F48" s="71" t="e">
        <f t="shared" si="3"/>
        <v>#N/A</v>
      </c>
      <c r="H48" s="72">
        <f>Schützenschnur!I48+1</f>
        <v>1</v>
      </c>
      <c r="I48" s="73" t="e">
        <f t="shared" si="4"/>
        <v>#N/A</v>
      </c>
      <c r="J48" s="73" t="e">
        <f t="shared" si="5"/>
        <v>#N/A</v>
      </c>
      <c r="K48" s="73" t="e">
        <f t="shared" si="6"/>
        <v>#N/A</v>
      </c>
      <c r="L48" s="73" t="e">
        <f t="shared" si="7"/>
        <v>#N/A</v>
      </c>
      <c r="M48" s="2"/>
      <c r="N48" s="74" t="e">
        <f t="shared" si="8"/>
        <v>#N/A</v>
      </c>
    </row>
    <row r="49" spans="1:14" ht="12.75">
      <c r="A49">
        <f>Schützenschnur!C49&amp;Schützenschnur!D49</f>
      </c>
      <c r="B49" s="70">
        <f>Schützenschnur!H49+1</f>
        <v>1</v>
      </c>
      <c r="C49" s="71" t="e">
        <f t="shared" si="0"/>
        <v>#N/A</v>
      </c>
      <c r="D49" s="71" t="e">
        <f t="shared" si="1"/>
        <v>#N/A</v>
      </c>
      <c r="E49" s="71" t="e">
        <f t="shared" si="2"/>
        <v>#N/A</v>
      </c>
      <c r="F49" s="71" t="e">
        <f t="shared" si="3"/>
        <v>#N/A</v>
      </c>
      <c r="H49" s="72">
        <f>Schützenschnur!I49+1</f>
        <v>1</v>
      </c>
      <c r="I49" s="73" t="e">
        <f t="shared" si="4"/>
        <v>#N/A</v>
      </c>
      <c r="J49" s="73" t="e">
        <f t="shared" si="5"/>
        <v>#N/A</v>
      </c>
      <c r="K49" s="73" t="e">
        <f t="shared" si="6"/>
        <v>#N/A</v>
      </c>
      <c r="L49" s="73" t="e">
        <f t="shared" si="7"/>
        <v>#N/A</v>
      </c>
      <c r="M49" s="2"/>
      <c r="N49" s="74" t="e">
        <f t="shared" si="8"/>
        <v>#N/A</v>
      </c>
    </row>
    <row r="50" spans="1:14" ht="12.75">
      <c r="A50">
        <f>Schützenschnur!C50&amp;Schützenschnur!D50</f>
      </c>
      <c r="B50" s="70">
        <f>Schützenschnur!H50+1</f>
        <v>1</v>
      </c>
      <c r="C50" s="71" t="e">
        <f t="shared" si="0"/>
        <v>#N/A</v>
      </c>
      <c r="D50" s="71" t="e">
        <f t="shared" si="1"/>
        <v>#N/A</v>
      </c>
      <c r="E50" s="71" t="e">
        <f t="shared" si="2"/>
        <v>#N/A</v>
      </c>
      <c r="F50" s="71" t="e">
        <f t="shared" si="3"/>
        <v>#N/A</v>
      </c>
      <c r="H50" s="72">
        <f>Schützenschnur!I50+1</f>
        <v>1</v>
      </c>
      <c r="I50" s="73" t="e">
        <f t="shared" si="4"/>
        <v>#N/A</v>
      </c>
      <c r="J50" s="73" t="e">
        <f t="shared" si="5"/>
        <v>#N/A</v>
      </c>
      <c r="K50" s="73" t="e">
        <f t="shared" si="6"/>
        <v>#N/A</v>
      </c>
      <c r="L50" s="73" t="e">
        <f t="shared" si="7"/>
        <v>#N/A</v>
      </c>
      <c r="M50" s="2"/>
      <c r="N50" s="74" t="e">
        <f t="shared" si="8"/>
        <v>#N/A</v>
      </c>
    </row>
  </sheetData>
  <mergeCells count="2">
    <mergeCell ref="C1:E1"/>
    <mergeCell ref="I1:K1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L50"/>
  <sheetViews>
    <sheetView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2" width="7.00390625" style="0" customWidth="1"/>
    <col min="3" max="3" width="3.00390625" style="84" customWidth="1"/>
    <col min="4" max="4" width="9.28125" style="99" customWidth="1"/>
    <col min="5" max="8" width="9.28125" style="2" customWidth="1"/>
    <col min="9" max="10" width="9.28125" style="3" customWidth="1"/>
    <col min="11" max="11" width="9.28125" style="4" customWidth="1"/>
    <col min="12" max="12" width="9.28125" style="5" customWidth="1"/>
    <col min="13" max="13" width="9.28125" style="0" customWidth="1"/>
  </cols>
  <sheetData>
    <row r="1" ht="12.75" customHeight="1"/>
    <row r="2" ht="12.75" customHeight="1"/>
    <row r="3" ht="12.75" customHeight="1"/>
    <row r="4" spans="1:3" ht="21.75" customHeight="1">
      <c r="A4" s="1"/>
      <c r="B4" s="75" t="s">
        <v>52</v>
      </c>
      <c r="C4" s="85"/>
    </row>
    <row r="5" ht="12.75"/>
    <row r="6" spans="2:3" ht="21.75" customHeight="1">
      <c r="B6" s="76" t="s">
        <v>70</v>
      </c>
      <c r="C6" s="86"/>
    </row>
    <row r="8" ht="15.75" customHeight="1"/>
    <row r="9" ht="15.75" customHeight="1"/>
    <row r="10" spans="3:9" ht="15.75" customHeight="1">
      <c r="C10" s="87"/>
      <c r="D10" s="100" t="s">
        <v>11</v>
      </c>
      <c r="E10" s="79"/>
      <c r="F10" s="79"/>
      <c r="G10" s="80" t="s">
        <v>57</v>
      </c>
      <c r="H10" s="80" t="s">
        <v>10</v>
      </c>
      <c r="I10" s="7"/>
    </row>
    <row r="11" spans="3:8" ht="19.5" customHeight="1">
      <c r="C11" s="92"/>
      <c r="D11" s="99" t="s">
        <v>39</v>
      </c>
      <c r="G11" s="78" t="s">
        <v>39</v>
      </c>
      <c r="H11" s="77">
        <f>SUM(G11:G11)</f>
        <v>0</v>
      </c>
    </row>
    <row r="12" spans="3:9" ht="15.75" customHeight="1">
      <c r="C12" s="92"/>
      <c r="G12" s="78"/>
      <c r="H12" s="77"/>
      <c r="I12" s="7"/>
    </row>
    <row r="13" spans="3:8" ht="15.75" customHeight="1">
      <c r="C13" s="92"/>
      <c r="G13" s="78"/>
      <c r="H13" s="77"/>
    </row>
    <row r="14" spans="3:8" ht="15.75" customHeight="1">
      <c r="C14" s="92"/>
      <c r="G14" s="78"/>
      <c r="H14" s="77"/>
    </row>
    <row r="15" spans="2:3" ht="15.75" customHeight="1">
      <c r="B15" s="6"/>
      <c r="C15" s="92"/>
    </row>
    <row r="16" spans="2:3" ht="15.75" customHeight="1">
      <c r="B16" s="6"/>
      <c r="C16" s="92"/>
    </row>
    <row r="17" spans="2:3" ht="15.75" customHeight="1">
      <c r="B17" s="6"/>
      <c r="C17" s="92"/>
    </row>
    <row r="18" spans="3:12" ht="15.75" customHeight="1">
      <c r="C18" s="92"/>
      <c r="E18"/>
      <c r="F18"/>
      <c r="G18"/>
      <c r="H18"/>
      <c r="I18"/>
      <c r="J18"/>
      <c r="K18"/>
      <c r="L18"/>
    </row>
    <row r="19" spans="5:12" ht="15.75" customHeight="1">
      <c r="E19"/>
      <c r="F19"/>
      <c r="G19"/>
      <c r="H19"/>
      <c r="I19"/>
      <c r="J19"/>
      <c r="K19"/>
      <c r="L19"/>
    </row>
    <row r="20" spans="5:12" ht="15.75" customHeight="1">
      <c r="E20"/>
      <c r="F20"/>
      <c r="G20"/>
      <c r="H20"/>
      <c r="I20"/>
      <c r="J20"/>
      <c r="K20"/>
      <c r="L20"/>
    </row>
    <row r="21" spans="5:12" ht="15.75" customHeight="1">
      <c r="E21"/>
      <c r="F21"/>
      <c r="G21"/>
      <c r="H21"/>
      <c r="I21"/>
      <c r="J21"/>
      <c r="K21"/>
      <c r="L21"/>
    </row>
    <row r="22" spans="2:12" s="20" customFormat="1" ht="15.75" customHeight="1">
      <c r="B22"/>
      <c r="C22" s="84"/>
      <c r="D22" s="99"/>
      <c r="E22"/>
      <c r="F22"/>
      <c r="G22"/>
      <c r="H22"/>
      <c r="I22"/>
      <c r="J22"/>
      <c r="K22"/>
      <c r="L22"/>
    </row>
    <row r="23" spans="2:12" s="20" customFormat="1" ht="15.75" customHeight="1">
      <c r="B23"/>
      <c r="C23" s="84"/>
      <c r="D23" s="99"/>
      <c r="E23"/>
      <c r="F23"/>
      <c r="G23"/>
      <c r="H23"/>
      <c r="I23"/>
      <c r="J23"/>
      <c r="K23"/>
      <c r="L23"/>
    </row>
    <row r="24" spans="2:12" s="20" customFormat="1" ht="15.75" customHeight="1">
      <c r="B24"/>
      <c r="C24" s="84"/>
      <c r="D24" s="99"/>
      <c r="E24"/>
      <c r="F24"/>
      <c r="G24"/>
      <c r="H24"/>
      <c r="I24"/>
      <c r="J24"/>
      <c r="K24"/>
      <c r="L24"/>
    </row>
    <row r="25" spans="2:12" s="20" customFormat="1" ht="15.75" customHeight="1">
      <c r="B25"/>
      <c r="C25" s="84"/>
      <c r="D25" s="99"/>
      <c r="E25"/>
      <c r="F25"/>
      <c r="G25"/>
      <c r="H25"/>
      <c r="I25"/>
      <c r="J25"/>
      <c r="K25"/>
      <c r="L25"/>
    </row>
    <row r="26" spans="2:12" s="20" customFormat="1" ht="15.75" customHeight="1">
      <c r="B26"/>
      <c r="C26" s="84"/>
      <c r="D26" s="99"/>
      <c r="E26"/>
      <c r="F26"/>
      <c r="G26"/>
      <c r="H26"/>
      <c r="I26"/>
      <c r="J26"/>
      <c r="K26"/>
      <c r="L26"/>
    </row>
    <row r="27" spans="2:12" s="20" customFormat="1" ht="15.75" customHeight="1">
      <c r="B27"/>
      <c r="C27" s="84"/>
      <c r="D27" s="99"/>
      <c r="E27"/>
      <c r="F27"/>
      <c r="G27"/>
      <c r="H27"/>
      <c r="I27"/>
      <c r="J27"/>
      <c r="K27"/>
      <c r="L27"/>
    </row>
    <row r="28" spans="2:12" s="20" customFormat="1" ht="15.75" customHeight="1">
      <c r="B28"/>
      <c r="C28" s="84"/>
      <c r="D28" s="99"/>
      <c r="E28"/>
      <c r="F28"/>
      <c r="G28"/>
      <c r="H28"/>
      <c r="I28"/>
      <c r="J28"/>
      <c r="K28"/>
      <c r="L28"/>
    </row>
    <row r="29" spans="2:12" s="20" customFormat="1" ht="15.75" customHeight="1">
      <c r="B29"/>
      <c r="C29" s="84"/>
      <c r="D29" s="99"/>
      <c r="E29"/>
      <c r="F29"/>
      <c r="G29"/>
      <c r="H29"/>
      <c r="I29"/>
      <c r="J29"/>
      <c r="K29"/>
      <c r="L29"/>
    </row>
    <row r="30" spans="2:12" s="20" customFormat="1" ht="15.75" customHeight="1">
      <c r="B30"/>
      <c r="C30" s="84"/>
      <c r="D30" s="99"/>
      <c r="E30"/>
      <c r="F30"/>
      <c r="G30"/>
      <c r="H30"/>
      <c r="I30"/>
      <c r="J30"/>
      <c r="K30"/>
      <c r="L30"/>
    </row>
    <row r="31" spans="2:12" s="20" customFormat="1" ht="15.75" customHeight="1">
      <c r="B31"/>
      <c r="C31" s="84"/>
      <c r="D31" s="99"/>
      <c r="E31"/>
      <c r="F31"/>
      <c r="G31"/>
      <c r="H31"/>
      <c r="I31"/>
      <c r="J31"/>
      <c r="K31"/>
      <c r="L31"/>
    </row>
    <row r="32" spans="2:12" s="20" customFormat="1" ht="15.75" customHeight="1">
      <c r="B32"/>
      <c r="C32" s="84"/>
      <c r="D32" s="99"/>
      <c r="E32"/>
      <c r="F32"/>
      <c r="G32"/>
      <c r="H32"/>
      <c r="I32"/>
      <c r="J32"/>
      <c r="K32"/>
      <c r="L32"/>
    </row>
    <row r="33" spans="2:12" s="20" customFormat="1" ht="15.75" customHeight="1">
      <c r="B33"/>
      <c r="C33" s="84"/>
      <c r="D33" s="99"/>
      <c r="E33"/>
      <c r="F33"/>
      <c r="G33"/>
      <c r="H33"/>
      <c r="I33"/>
      <c r="J33"/>
      <c r="K33"/>
      <c r="L33"/>
    </row>
    <row r="34" spans="2:12" s="20" customFormat="1" ht="15.75" customHeight="1">
      <c r="B34"/>
      <c r="C34" s="84"/>
      <c r="D34" s="99"/>
      <c r="E34"/>
      <c r="F34"/>
      <c r="G34"/>
      <c r="H34"/>
      <c r="I34"/>
      <c r="J34"/>
      <c r="K34"/>
      <c r="L34"/>
    </row>
    <row r="35" spans="2:12" s="20" customFormat="1" ht="15.75" customHeight="1">
      <c r="B35"/>
      <c r="C35" s="84"/>
      <c r="D35" s="99"/>
      <c r="E35"/>
      <c r="F35"/>
      <c r="G35"/>
      <c r="H35"/>
      <c r="I35"/>
      <c r="J35"/>
      <c r="K35"/>
      <c r="L35"/>
    </row>
    <row r="36" spans="2:12" s="20" customFormat="1" ht="15.75" customHeight="1">
      <c r="B36"/>
      <c r="C36" s="84"/>
      <c r="D36" s="99"/>
      <c r="E36"/>
      <c r="F36"/>
      <c r="G36"/>
      <c r="H36"/>
      <c r="I36"/>
      <c r="J36"/>
      <c r="K36"/>
      <c r="L36"/>
    </row>
    <row r="37" spans="2:12" s="20" customFormat="1" ht="15.75" customHeight="1">
      <c r="B37"/>
      <c r="C37" s="84"/>
      <c r="D37" s="99"/>
      <c r="E37"/>
      <c r="F37"/>
      <c r="G37"/>
      <c r="H37"/>
      <c r="I37"/>
      <c r="J37"/>
      <c r="K37"/>
      <c r="L37"/>
    </row>
    <row r="38" spans="2:12" s="20" customFormat="1" ht="15.75" customHeight="1">
      <c r="B38"/>
      <c r="C38" s="84"/>
      <c r="D38" s="99"/>
      <c r="E38"/>
      <c r="F38"/>
      <c r="G38"/>
      <c r="H38"/>
      <c r="I38"/>
      <c r="J38"/>
      <c r="K38"/>
      <c r="L38"/>
    </row>
    <row r="39" spans="2:12" s="20" customFormat="1" ht="15.75" customHeight="1">
      <c r="B39"/>
      <c r="C39" s="84"/>
      <c r="D39" s="99"/>
      <c r="E39"/>
      <c r="F39"/>
      <c r="G39"/>
      <c r="H39"/>
      <c r="I39"/>
      <c r="J39"/>
      <c r="K39"/>
      <c r="L39"/>
    </row>
    <row r="40" spans="2:12" s="20" customFormat="1" ht="15.75" customHeight="1">
      <c r="B40"/>
      <c r="C40" s="84"/>
      <c r="D40" s="99"/>
      <c r="E40"/>
      <c r="F40"/>
      <c r="G40"/>
      <c r="H40"/>
      <c r="I40"/>
      <c r="J40"/>
      <c r="K40"/>
      <c r="L40"/>
    </row>
    <row r="41" spans="2:12" s="20" customFormat="1" ht="15.75" customHeight="1">
      <c r="B41"/>
      <c r="C41" s="84"/>
      <c r="D41" s="99"/>
      <c r="E41"/>
      <c r="F41"/>
      <c r="G41"/>
      <c r="H41"/>
      <c r="I41"/>
      <c r="J41"/>
      <c r="K41"/>
      <c r="L41"/>
    </row>
    <row r="42" spans="2:12" s="20" customFormat="1" ht="15.75" customHeight="1">
      <c r="B42"/>
      <c r="C42" s="84"/>
      <c r="D42" s="99"/>
      <c r="E42"/>
      <c r="F42"/>
      <c r="G42"/>
      <c r="H42"/>
      <c r="I42"/>
      <c r="J42"/>
      <c r="K42"/>
      <c r="L42"/>
    </row>
    <row r="43" spans="2:12" s="20" customFormat="1" ht="15.75" customHeight="1">
      <c r="B43"/>
      <c r="C43" s="84"/>
      <c r="D43" s="99"/>
      <c r="E43"/>
      <c r="F43"/>
      <c r="G43"/>
      <c r="H43"/>
      <c r="I43"/>
      <c r="J43"/>
      <c r="K43"/>
      <c r="L43"/>
    </row>
    <row r="44" spans="2:12" s="20" customFormat="1" ht="15.75" customHeight="1">
      <c r="B44"/>
      <c r="C44" s="84"/>
      <c r="D44" s="99"/>
      <c r="E44"/>
      <c r="F44"/>
      <c r="G44"/>
      <c r="H44"/>
      <c r="I44"/>
      <c r="J44"/>
      <c r="K44"/>
      <c r="L44"/>
    </row>
    <row r="45" spans="2:12" s="20" customFormat="1" ht="15.75" customHeight="1">
      <c r="B45"/>
      <c r="C45" s="84"/>
      <c r="D45" s="99"/>
      <c r="E45"/>
      <c r="F45"/>
      <c r="G45"/>
      <c r="H45"/>
      <c r="I45"/>
      <c r="J45"/>
      <c r="K45"/>
      <c r="L45"/>
    </row>
    <row r="46" spans="3:12" s="20" customFormat="1" ht="15.75" customHeight="1">
      <c r="C46" s="89"/>
      <c r="D46" s="101"/>
      <c r="E46" s="30"/>
      <c r="F46" s="30"/>
      <c r="G46" s="30"/>
      <c r="H46" s="30"/>
      <c r="I46" s="31"/>
      <c r="J46" s="31"/>
      <c r="K46" s="32"/>
      <c r="L46" s="33"/>
    </row>
    <row r="47" spans="3:12" s="20" customFormat="1" ht="15.75" customHeight="1">
      <c r="C47" s="89"/>
      <c r="D47" s="101"/>
      <c r="E47" s="30"/>
      <c r="F47" s="30"/>
      <c r="G47" s="30"/>
      <c r="H47" s="30"/>
      <c r="I47" s="31"/>
      <c r="J47" s="31"/>
      <c r="K47" s="32"/>
      <c r="L47" s="33"/>
    </row>
    <row r="48" spans="3:12" s="20" customFormat="1" ht="15.75" customHeight="1">
      <c r="C48" s="89"/>
      <c r="D48" s="101"/>
      <c r="E48" s="30"/>
      <c r="F48" s="30"/>
      <c r="G48" s="30"/>
      <c r="H48" s="30"/>
      <c r="I48" s="31"/>
      <c r="J48" s="31"/>
      <c r="K48" s="32"/>
      <c r="L48" s="33"/>
    </row>
    <row r="49" spans="3:12" s="20" customFormat="1" ht="15.75" customHeight="1">
      <c r="C49" s="89"/>
      <c r="D49" s="101"/>
      <c r="E49" s="30"/>
      <c r="F49" s="30"/>
      <c r="G49" s="30"/>
      <c r="H49" s="30"/>
      <c r="I49" s="31"/>
      <c r="J49" s="31"/>
      <c r="K49" s="32"/>
      <c r="L49" s="33"/>
    </row>
    <row r="50" spans="3:12" s="20" customFormat="1" ht="15.75" customHeight="1">
      <c r="C50" s="89"/>
      <c r="D50" s="101"/>
      <c r="E50" s="30"/>
      <c r="F50" s="30"/>
      <c r="G50" s="30"/>
      <c r="H50" s="30"/>
      <c r="I50" s="31"/>
      <c r="J50" s="31"/>
      <c r="K50" s="32"/>
      <c r="L50" s="33"/>
    </row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</sheetData>
  <printOptions/>
  <pageMargins left="0.9055118110236221" right="0.5905511811023623" top="0.5905511811023623" bottom="0.984251968503937" header="0.5118110236220472" footer="0.5118110236220472"/>
  <pageSetup orientation="portrait" paperSize="9" r:id="rId2"/>
  <headerFooter alignWithMargins="0">
    <oddFooter>&amp;C&amp;D   Seite &amp;P von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L50"/>
  <sheetViews>
    <sheetView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2" width="7.00390625" style="0" customWidth="1"/>
    <col min="3" max="3" width="3.00390625" style="84" customWidth="1"/>
    <col min="4" max="4" width="9.28125" style="99" customWidth="1"/>
    <col min="5" max="8" width="9.28125" style="2" customWidth="1"/>
    <col min="9" max="10" width="9.28125" style="3" customWidth="1"/>
    <col min="11" max="11" width="9.28125" style="4" customWidth="1"/>
    <col min="12" max="12" width="9.28125" style="5" customWidth="1"/>
    <col min="13" max="13" width="9.28125" style="0" customWidth="1"/>
  </cols>
  <sheetData>
    <row r="1" ht="12.75" customHeight="1"/>
    <row r="2" ht="12.75" customHeight="1"/>
    <row r="3" ht="12.75" customHeight="1"/>
    <row r="4" spans="1:3" ht="21.75" customHeight="1">
      <c r="A4" s="1"/>
      <c r="B4" s="75" t="s">
        <v>52</v>
      </c>
      <c r="C4" s="85"/>
    </row>
    <row r="5" ht="12.75"/>
    <row r="6" spans="2:3" ht="21.75" customHeight="1">
      <c r="B6" s="76" t="s">
        <v>69</v>
      </c>
      <c r="C6" s="86"/>
    </row>
    <row r="8" ht="15.75" customHeight="1"/>
    <row r="9" ht="15.75" customHeight="1"/>
    <row r="10" spans="3:9" ht="15.75" customHeight="1">
      <c r="C10" s="87"/>
      <c r="D10" s="100" t="s">
        <v>11</v>
      </c>
      <c r="E10" s="79"/>
      <c r="F10" s="79"/>
      <c r="G10" s="80" t="s">
        <v>57</v>
      </c>
      <c r="H10" s="80" t="s">
        <v>10</v>
      </c>
      <c r="I10" s="7"/>
    </row>
    <row r="11" spans="3:8" ht="19.5" customHeight="1">
      <c r="C11" s="84">
        <v>1</v>
      </c>
      <c r="D11" s="99" t="s">
        <v>58</v>
      </c>
      <c r="G11" s="78">
        <v>85.3</v>
      </c>
      <c r="H11" s="77">
        <f>SUM(G11:G11)</f>
        <v>85.3</v>
      </c>
    </row>
    <row r="12" spans="7:9" ht="15.75" customHeight="1">
      <c r="G12" s="78"/>
      <c r="H12" s="77"/>
      <c r="I12" s="7"/>
    </row>
    <row r="13" spans="7:8" ht="15.75" customHeight="1">
      <c r="G13" s="78"/>
      <c r="H13" s="77"/>
    </row>
    <row r="14" spans="7:8" ht="15.75" customHeight="1">
      <c r="G14" s="78"/>
      <c r="H14" s="77"/>
    </row>
    <row r="15" spans="2:3" ht="15.75" customHeight="1">
      <c r="B15" s="6"/>
      <c r="C15" s="88"/>
    </row>
    <row r="16" spans="2:3" ht="15.75" customHeight="1">
      <c r="B16" s="6"/>
      <c r="C16" s="88"/>
    </row>
    <row r="17" spans="2:3" ht="15.75" customHeight="1">
      <c r="B17" s="6"/>
      <c r="C17" s="88"/>
    </row>
    <row r="18" spans="5:12" ht="15.75" customHeight="1">
      <c r="E18"/>
      <c r="F18"/>
      <c r="G18"/>
      <c r="H18"/>
      <c r="I18"/>
      <c r="J18"/>
      <c r="K18"/>
      <c r="L18"/>
    </row>
    <row r="19" spans="5:12" ht="15.75" customHeight="1">
      <c r="E19"/>
      <c r="F19"/>
      <c r="G19"/>
      <c r="H19"/>
      <c r="I19"/>
      <c r="J19"/>
      <c r="K19"/>
      <c r="L19"/>
    </row>
    <row r="20" spans="5:12" ht="15.75" customHeight="1">
      <c r="E20"/>
      <c r="F20"/>
      <c r="G20"/>
      <c r="H20"/>
      <c r="I20"/>
      <c r="J20"/>
      <c r="K20"/>
      <c r="L20"/>
    </row>
    <row r="21" spans="5:12" ht="15.75" customHeight="1">
      <c r="E21"/>
      <c r="F21"/>
      <c r="G21"/>
      <c r="H21"/>
      <c r="I21"/>
      <c r="J21"/>
      <c r="K21"/>
      <c r="L21"/>
    </row>
    <row r="22" spans="2:12" s="20" customFormat="1" ht="15.75" customHeight="1">
      <c r="B22"/>
      <c r="C22" s="84"/>
      <c r="D22" s="99"/>
      <c r="E22"/>
      <c r="F22"/>
      <c r="G22"/>
      <c r="H22"/>
      <c r="I22"/>
      <c r="J22"/>
      <c r="K22"/>
      <c r="L22"/>
    </row>
    <row r="23" spans="2:12" s="20" customFormat="1" ht="15.75" customHeight="1">
      <c r="B23"/>
      <c r="C23" s="84"/>
      <c r="D23" s="99"/>
      <c r="E23"/>
      <c r="F23"/>
      <c r="G23"/>
      <c r="H23"/>
      <c r="I23"/>
      <c r="J23"/>
      <c r="K23"/>
      <c r="L23"/>
    </row>
    <row r="24" spans="2:12" s="20" customFormat="1" ht="15.75" customHeight="1">
      <c r="B24"/>
      <c r="C24" s="84"/>
      <c r="D24" s="99"/>
      <c r="E24"/>
      <c r="F24"/>
      <c r="G24"/>
      <c r="H24"/>
      <c r="I24"/>
      <c r="J24"/>
      <c r="K24"/>
      <c r="L24"/>
    </row>
    <row r="25" spans="2:12" s="20" customFormat="1" ht="15.75" customHeight="1">
      <c r="B25"/>
      <c r="C25" s="84"/>
      <c r="D25" s="99"/>
      <c r="E25"/>
      <c r="F25"/>
      <c r="G25"/>
      <c r="H25"/>
      <c r="I25"/>
      <c r="J25"/>
      <c r="K25"/>
      <c r="L25"/>
    </row>
    <row r="26" spans="2:12" s="20" customFormat="1" ht="15.75" customHeight="1">
      <c r="B26"/>
      <c r="C26" s="84"/>
      <c r="D26" s="99"/>
      <c r="E26"/>
      <c r="F26"/>
      <c r="G26"/>
      <c r="H26"/>
      <c r="I26"/>
      <c r="J26"/>
      <c r="K26"/>
      <c r="L26"/>
    </row>
    <row r="27" spans="2:12" s="20" customFormat="1" ht="15.75" customHeight="1">
      <c r="B27"/>
      <c r="C27" s="84"/>
      <c r="D27" s="99"/>
      <c r="E27"/>
      <c r="F27"/>
      <c r="G27"/>
      <c r="H27"/>
      <c r="I27"/>
      <c r="J27"/>
      <c r="K27"/>
      <c r="L27"/>
    </row>
    <row r="28" spans="2:12" s="20" customFormat="1" ht="15.75" customHeight="1">
      <c r="B28"/>
      <c r="C28" s="84"/>
      <c r="D28" s="99"/>
      <c r="E28"/>
      <c r="F28"/>
      <c r="G28"/>
      <c r="H28"/>
      <c r="I28"/>
      <c r="J28"/>
      <c r="K28"/>
      <c r="L28"/>
    </row>
    <row r="29" spans="2:12" s="20" customFormat="1" ht="15.75" customHeight="1">
      <c r="B29"/>
      <c r="C29" s="84"/>
      <c r="D29" s="99"/>
      <c r="E29"/>
      <c r="F29"/>
      <c r="G29"/>
      <c r="H29"/>
      <c r="I29"/>
      <c r="J29"/>
      <c r="K29"/>
      <c r="L29"/>
    </row>
    <row r="30" spans="2:12" s="20" customFormat="1" ht="15.75" customHeight="1">
      <c r="B30"/>
      <c r="C30" s="84"/>
      <c r="D30" s="99"/>
      <c r="E30"/>
      <c r="F30"/>
      <c r="G30"/>
      <c r="H30"/>
      <c r="I30"/>
      <c r="J30"/>
      <c r="K30"/>
      <c r="L30"/>
    </row>
    <row r="31" spans="2:12" s="20" customFormat="1" ht="15.75" customHeight="1">
      <c r="B31"/>
      <c r="C31" s="84"/>
      <c r="D31" s="99"/>
      <c r="E31"/>
      <c r="F31"/>
      <c r="G31"/>
      <c r="H31"/>
      <c r="I31"/>
      <c r="J31"/>
      <c r="K31"/>
      <c r="L31"/>
    </row>
    <row r="32" spans="2:12" s="20" customFormat="1" ht="15.75" customHeight="1">
      <c r="B32"/>
      <c r="C32" s="84"/>
      <c r="D32" s="99"/>
      <c r="E32"/>
      <c r="F32"/>
      <c r="G32"/>
      <c r="H32"/>
      <c r="I32"/>
      <c r="J32"/>
      <c r="K32"/>
      <c r="L32"/>
    </row>
    <row r="33" spans="2:12" s="20" customFormat="1" ht="15.75" customHeight="1">
      <c r="B33"/>
      <c r="C33" s="84"/>
      <c r="D33" s="99"/>
      <c r="E33"/>
      <c r="F33"/>
      <c r="G33"/>
      <c r="H33"/>
      <c r="I33"/>
      <c r="J33"/>
      <c r="K33"/>
      <c r="L33"/>
    </row>
    <row r="34" spans="2:12" s="20" customFormat="1" ht="15.75" customHeight="1">
      <c r="B34"/>
      <c r="C34" s="84"/>
      <c r="D34" s="99"/>
      <c r="E34"/>
      <c r="F34"/>
      <c r="G34"/>
      <c r="H34"/>
      <c r="I34"/>
      <c r="J34"/>
      <c r="K34"/>
      <c r="L34"/>
    </row>
    <row r="35" spans="2:12" s="20" customFormat="1" ht="15.75" customHeight="1">
      <c r="B35"/>
      <c r="C35" s="84"/>
      <c r="D35" s="99"/>
      <c r="E35"/>
      <c r="F35"/>
      <c r="G35"/>
      <c r="H35"/>
      <c r="I35"/>
      <c r="J35"/>
      <c r="K35"/>
      <c r="L35"/>
    </row>
    <row r="36" spans="2:12" s="20" customFormat="1" ht="15.75" customHeight="1">
      <c r="B36"/>
      <c r="C36" s="84"/>
      <c r="D36" s="99"/>
      <c r="E36"/>
      <c r="F36"/>
      <c r="G36"/>
      <c r="H36"/>
      <c r="I36"/>
      <c r="J36"/>
      <c r="K36"/>
      <c r="L36"/>
    </row>
    <row r="37" spans="2:12" s="20" customFormat="1" ht="15.75" customHeight="1">
      <c r="B37"/>
      <c r="C37" s="84"/>
      <c r="D37" s="99"/>
      <c r="E37"/>
      <c r="F37"/>
      <c r="G37"/>
      <c r="H37"/>
      <c r="I37"/>
      <c r="J37"/>
      <c r="K37"/>
      <c r="L37"/>
    </row>
    <row r="38" spans="2:12" s="20" customFormat="1" ht="15.75" customHeight="1">
      <c r="B38"/>
      <c r="C38" s="84"/>
      <c r="D38" s="99"/>
      <c r="E38"/>
      <c r="F38"/>
      <c r="G38"/>
      <c r="H38"/>
      <c r="I38"/>
      <c r="J38"/>
      <c r="K38"/>
      <c r="L38"/>
    </row>
    <row r="39" spans="2:12" s="20" customFormat="1" ht="15.75" customHeight="1">
      <c r="B39"/>
      <c r="C39" s="84"/>
      <c r="D39" s="99"/>
      <c r="E39"/>
      <c r="F39"/>
      <c r="G39"/>
      <c r="H39"/>
      <c r="I39"/>
      <c r="J39"/>
      <c r="K39"/>
      <c r="L39"/>
    </row>
    <row r="40" spans="2:12" s="20" customFormat="1" ht="15.75" customHeight="1">
      <c r="B40"/>
      <c r="C40" s="84"/>
      <c r="D40" s="99"/>
      <c r="E40"/>
      <c r="F40"/>
      <c r="G40"/>
      <c r="H40"/>
      <c r="I40"/>
      <c r="J40"/>
      <c r="K40"/>
      <c r="L40"/>
    </row>
    <row r="41" spans="2:12" s="20" customFormat="1" ht="15.75" customHeight="1">
      <c r="B41"/>
      <c r="C41" s="84"/>
      <c r="D41" s="99"/>
      <c r="E41"/>
      <c r="F41"/>
      <c r="G41"/>
      <c r="H41"/>
      <c r="I41"/>
      <c r="J41"/>
      <c r="K41"/>
      <c r="L41"/>
    </row>
    <row r="42" spans="2:12" s="20" customFormat="1" ht="15.75" customHeight="1">
      <c r="B42"/>
      <c r="C42" s="84"/>
      <c r="D42" s="99"/>
      <c r="E42"/>
      <c r="F42"/>
      <c r="G42"/>
      <c r="H42"/>
      <c r="I42"/>
      <c r="J42"/>
      <c r="K42"/>
      <c r="L42"/>
    </row>
    <row r="43" spans="2:12" s="20" customFormat="1" ht="15.75" customHeight="1">
      <c r="B43"/>
      <c r="C43" s="84"/>
      <c r="D43" s="99"/>
      <c r="E43"/>
      <c r="F43"/>
      <c r="G43"/>
      <c r="H43"/>
      <c r="I43"/>
      <c r="J43"/>
      <c r="K43"/>
      <c r="L43"/>
    </row>
    <row r="44" spans="2:12" s="20" customFormat="1" ht="15.75" customHeight="1">
      <c r="B44"/>
      <c r="C44" s="84"/>
      <c r="D44" s="99"/>
      <c r="E44"/>
      <c r="F44"/>
      <c r="G44"/>
      <c r="H44"/>
      <c r="I44"/>
      <c r="J44"/>
      <c r="K44"/>
      <c r="L44"/>
    </row>
    <row r="45" spans="2:12" s="20" customFormat="1" ht="15.75" customHeight="1">
      <c r="B45"/>
      <c r="C45" s="84"/>
      <c r="D45" s="99"/>
      <c r="E45"/>
      <c r="F45"/>
      <c r="G45"/>
      <c r="H45"/>
      <c r="I45"/>
      <c r="J45"/>
      <c r="K45"/>
      <c r="L45"/>
    </row>
    <row r="46" spans="3:12" s="20" customFormat="1" ht="15.75" customHeight="1">
      <c r="C46" s="89"/>
      <c r="D46" s="101"/>
      <c r="E46" s="30"/>
      <c r="F46" s="30"/>
      <c r="G46" s="30"/>
      <c r="H46" s="30"/>
      <c r="I46" s="31"/>
      <c r="J46" s="31"/>
      <c r="K46" s="32"/>
      <c r="L46" s="33"/>
    </row>
    <row r="47" spans="3:12" s="20" customFormat="1" ht="15.75" customHeight="1">
      <c r="C47" s="89"/>
      <c r="D47" s="101"/>
      <c r="E47" s="30"/>
      <c r="F47" s="30"/>
      <c r="G47" s="30"/>
      <c r="H47" s="30"/>
      <c r="I47" s="31"/>
      <c r="J47" s="31"/>
      <c r="K47" s="32"/>
      <c r="L47" s="33"/>
    </row>
    <row r="48" spans="3:12" s="20" customFormat="1" ht="15.75" customHeight="1">
      <c r="C48" s="89"/>
      <c r="D48" s="101"/>
      <c r="E48" s="30"/>
      <c r="F48" s="30"/>
      <c r="G48" s="30"/>
      <c r="H48" s="30"/>
      <c r="I48" s="31"/>
      <c r="J48" s="31"/>
      <c r="K48" s="32"/>
      <c r="L48" s="33"/>
    </row>
    <row r="49" spans="3:12" s="20" customFormat="1" ht="15.75" customHeight="1">
      <c r="C49" s="89"/>
      <c r="D49" s="101"/>
      <c r="E49" s="30"/>
      <c r="F49" s="30"/>
      <c r="G49" s="30"/>
      <c r="H49" s="30"/>
      <c r="I49" s="31"/>
      <c r="J49" s="31"/>
      <c r="K49" s="32"/>
      <c r="L49" s="33"/>
    </row>
    <row r="50" spans="3:12" s="20" customFormat="1" ht="15.75" customHeight="1">
      <c r="C50" s="89"/>
      <c r="D50" s="101"/>
      <c r="E50" s="30"/>
      <c r="F50" s="30"/>
      <c r="G50" s="30"/>
      <c r="H50" s="30"/>
      <c r="I50" s="31"/>
      <c r="J50" s="31"/>
      <c r="K50" s="32"/>
      <c r="L50" s="33"/>
    </row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</sheetData>
  <printOptions/>
  <pageMargins left="0.9055118110236221" right="0.5905511811023623" top="0.5905511811023623" bottom="0.984251968503937" header="0.5118110236220472" footer="0.5118110236220472"/>
  <pageSetup orientation="portrait" paperSize="9" r:id="rId2"/>
  <headerFooter alignWithMargins="0">
    <oddFooter>&amp;C&amp;D   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L50"/>
  <sheetViews>
    <sheetView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2" width="7.00390625" style="0" customWidth="1"/>
    <col min="3" max="3" width="3.00390625" style="84" customWidth="1"/>
    <col min="4" max="4" width="9.28125" style="99" customWidth="1"/>
    <col min="5" max="8" width="9.28125" style="2" customWidth="1"/>
    <col min="9" max="10" width="9.28125" style="3" customWidth="1"/>
    <col min="11" max="11" width="9.28125" style="4" customWidth="1"/>
    <col min="12" max="12" width="9.28125" style="5" customWidth="1"/>
    <col min="13" max="13" width="9.28125" style="0" customWidth="1"/>
  </cols>
  <sheetData>
    <row r="1" ht="12.75" customHeight="1"/>
    <row r="2" ht="12.75" customHeight="1"/>
    <row r="3" ht="12.75" customHeight="1"/>
    <row r="4" spans="1:3" ht="21.75" customHeight="1">
      <c r="A4" s="1"/>
      <c r="B4" s="75" t="s">
        <v>52</v>
      </c>
      <c r="C4" s="85"/>
    </row>
    <row r="5" ht="12.75"/>
    <row r="6" spans="2:3" ht="21.75" customHeight="1">
      <c r="B6" s="76" t="s">
        <v>59</v>
      </c>
      <c r="C6" s="86"/>
    </row>
    <row r="8" ht="15.75" customHeight="1"/>
    <row r="9" ht="15.75" customHeight="1"/>
    <row r="10" spans="3:9" ht="15.75" customHeight="1">
      <c r="C10" s="87"/>
      <c r="D10" s="100" t="s">
        <v>11</v>
      </c>
      <c r="E10" s="79"/>
      <c r="F10" s="79"/>
      <c r="G10" s="80" t="s">
        <v>57</v>
      </c>
      <c r="H10" s="80" t="s">
        <v>57</v>
      </c>
      <c r="I10" s="80" t="s">
        <v>10</v>
      </c>
    </row>
    <row r="11" spans="3:9" ht="19.5" customHeight="1">
      <c r="C11" s="84">
        <v>1</v>
      </c>
      <c r="D11" s="99" t="s">
        <v>19</v>
      </c>
      <c r="G11" s="78">
        <v>92.6</v>
      </c>
      <c r="H11" s="78">
        <v>94.7</v>
      </c>
      <c r="I11" s="77">
        <f aca="true" t="shared" si="0" ref="I11:I23">SUM(G11:H11)</f>
        <v>187.3</v>
      </c>
    </row>
    <row r="12" spans="3:9" ht="15.75" customHeight="1">
      <c r="C12" s="84">
        <v>2</v>
      </c>
      <c r="D12" s="99" t="s">
        <v>60</v>
      </c>
      <c r="G12" s="78">
        <v>92</v>
      </c>
      <c r="H12" s="78">
        <v>91.1</v>
      </c>
      <c r="I12" s="77">
        <f t="shared" si="0"/>
        <v>183.1</v>
      </c>
    </row>
    <row r="13" spans="3:9" ht="15.75" customHeight="1">
      <c r="C13" s="84">
        <v>3</v>
      </c>
      <c r="D13" s="99" t="s">
        <v>25</v>
      </c>
      <c r="G13" s="78">
        <v>84.7</v>
      </c>
      <c r="H13" s="78">
        <v>86.7</v>
      </c>
      <c r="I13" s="77">
        <f t="shared" si="0"/>
        <v>171.4</v>
      </c>
    </row>
    <row r="14" spans="3:9" ht="15.75" customHeight="1">
      <c r="C14" s="84">
        <v>4</v>
      </c>
      <c r="D14" s="99" t="s">
        <v>61</v>
      </c>
      <c r="G14" s="78">
        <v>84.2</v>
      </c>
      <c r="H14" s="78">
        <v>86.4</v>
      </c>
      <c r="I14" s="77">
        <f t="shared" si="0"/>
        <v>170.60000000000002</v>
      </c>
    </row>
    <row r="15" spans="2:9" ht="15.75" customHeight="1">
      <c r="B15" s="6"/>
      <c r="C15" s="92">
        <v>5</v>
      </c>
      <c r="D15" s="99" t="s">
        <v>62</v>
      </c>
      <c r="G15" s="78">
        <v>85.4</v>
      </c>
      <c r="H15" s="78">
        <v>83.5</v>
      </c>
      <c r="I15" s="77">
        <f t="shared" si="0"/>
        <v>168.9</v>
      </c>
    </row>
    <row r="16" spans="2:9" ht="15.75" customHeight="1">
      <c r="B16" s="6"/>
      <c r="C16" s="92">
        <v>6</v>
      </c>
      <c r="D16" s="99" t="s">
        <v>63</v>
      </c>
      <c r="G16" s="78">
        <v>75.5</v>
      </c>
      <c r="H16" s="78">
        <v>85.1</v>
      </c>
      <c r="I16" s="77">
        <f t="shared" si="0"/>
        <v>160.6</v>
      </c>
    </row>
    <row r="17" spans="2:9" ht="15.75" customHeight="1">
      <c r="B17" s="6"/>
      <c r="C17" s="92">
        <v>7</v>
      </c>
      <c r="D17" s="99" t="s">
        <v>64</v>
      </c>
      <c r="G17" s="78">
        <v>81.3</v>
      </c>
      <c r="H17" s="78">
        <v>76.2</v>
      </c>
      <c r="I17" s="77">
        <f t="shared" si="0"/>
        <v>157.5</v>
      </c>
    </row>
    <row r="18" spans="3:12" ht="15.75" customHeight="1">
      <c r="C18" s="84">
        <v>8</v>
      </c>
      <c r="D18" s="99" t="s">
        <v>65</v>
      </c>
      <c r="E18"/>
      <c r="F18"/>
      <c r="G18" s="78">
        <v>82.4</v>
      </c>
      <c r="H18" s="78">
        <v>73.2</v>
      </c>
      <c r="I18" s="77">
        <f t="shared" si="0"/>
        <v>155.60000000000002</v>
      </c>
      <c r="J18"/>
      <c r="K18"/>
      <c r="L18"/>
    </row>
    <row r="19" spans="3:12" ht="15.75" customHeight="1">
      <c r="C19" s="84">
        <v>9</v>
      </c>
      <c r="D19" s="99" t="s">
        <v>66</v>
      </c>
      <c r="E19"/>
      <c r="F19"/>
      <c r="G19" s="78">
        <v>77.6</v>
      </c>
      <c r="H19" s="78">
        <v>76.1</v>
      </c>
      <c r="I19" s="77">
        <f t="shared" si="0"/>
        <v>153.7</v>
      </c>
      <c r="J19"/>
      <c r="K19"/>
      <c r="L19"/>
    </row>
    <row r="20" spans="3:12" ht="15.75" customHeight="1">
      <c r="C20" s="84">
        <v>10</v>
      </c>
      <c r="D20" s="99" t="s">
        <v>67</v>
      </c>
      <c r="E20"/>
      <c r="F20"/>
      <c r="G20" s="78">
        <v>75.3</v>
      </c>
      <c r="H20" s="78">
        <v>77.3</v>
      </c>
      <c r="I20" s="77">
        <f t="shared" si="0"/>
        <v>152.6</v>
      </c>
      <c r="J20"/>
      <c r="K20"/>
      <c r="L20"/>
    </row>
    <row r="21" spans="3:12" ht="15.75" customHeight="1">
      <c r="C21" s="84">
        <v>11</v>
      </c>
      <c r="D21" s="99" t="s">
        <v>68</v>
      </c>
      <c r="E21"/>
      <c r="F21"/>
      <c r="G21" s="78">
        <v>72.1</v>
      </c>
      <c r="H21" s="78">
        <v>80.3</v>
      </c>
      <c r="I21" s="77">
        <f t="shared" si="0"/>
        <v>152.39999999999998</v>
      </c>
      <c r="J21"/>
      <c r="K21"/>
      <c r="L21"/>
    </row>
    <row r="22" spans="2:12" s="20" customFormat="1" ht="15.75" customHeight="1">
      <c r="B22"/>
      <c r="C22" s="84">
        <v>12</v>
      </c>
      <c r="D22" s="99" t="s">
        <v>21</v>
      </c>
      <c r="E22"/>
      <c r="F22"/>
      <c r="G22" s="78">
        <v>76</v>
      </c>
      <c r="H22" s="78">
        <v>75.1</v>
      </c>
      <c r="I22" s="77">
        <f t="shared" si="0"/>
        <v>151.1</v>
      </c>
      <c r="J22"/>
      <c r="K22"/>
      <c r="L22"/>
    </row>
    <row r="23" spans="2:12" s="20" customFormat="1" ht="15.75" customHeight="1">
      <c r="B23"/>
      <c r="C23" s="84">
        <v>13</v>
      </c>
      <c r="D23" s="99" t="s">
        <v>20</v>
      </c>
      <c r="E23"/>
      <c r="F23"/>
      <c r="G23" s="78">
        <v>74.1</v>
      </c>
      <c r="H23" s="78">
        <v>73.4</v>
      </c>
      <c r="I23" s="77">
        <f t="shared" si="0"/>
        <v>147.5</v>
      </c>
      <c r="J23"/>
      <c r="K23"/>
      <c r="L23"/>
    </row>
    <row r="24" spans="2:12" s="20" customFormat="1" ht="15.75" customHeight="1">
      <c r="B24"/>
      <c r="C24" s="84"/>
      <c r="D24" s="99"/>
      <c r="E24"/>
      <c r="F24"/>
      <c r="G24"/>
      <c r="H24"/>
      <c r="I24"/>
      <c r="J24"/>
      <c r="K24"/>
      <c r="L24"/>
    </row>
    <row r="25" spans="2:12" s="20" customFormat="1" ht="15.75" customHeight="1">
      <c r="B25"/>
      <c r="C25" s="84"/>
      <c r="D25" s="99"/>
      <c r="E25"/>
      <c r="F25"/>
      <c r="G25"/>
      <c r="H25"/>
      <c r="I25"/>
      <c r="J25"/>
      <c r="K25"/>
      <c r="L25"/>
    </row>
    <row r="26" spans="2:12" s="20" customFormat="1" ht="15.75" customHeight="1">
      <c r="B26"/>
      <c r="C26" s="84"/>
      <c r="D26" s="99"/>
      <c r="E26"/>
      <c r="F26"/>
      <c r="G26"/>
      <c r="H26"/>
      <c r="I26"/>
      <c r="J26"/>
      <c r="K26"/>
      <c r="L26"/>
    </row>
    <row r="27" spans="2:12" s="20" customFormat="1" ht="15.75" customHeight="1">
      <c r="B27"/>
      <c r="C27" s="84"/>
      <c r="D27" s="99"/>
      <c r="E27"/>
      <c r="F27"/>
      <c r="G27"/>
      <c r="H27"/>
      <c r="I27"/>
      <c r="J27"/>
      <c r="K27"/>
      <c r="L27"/>
    </row>
    <row r="28" spans="2:12" s="20" customFormat="1" ht="15.75" customHeight="1">
      <c r="B28"/>
      <c r="C28" s="84"/>
      <c r="D28" s="99"/>
      <c r="E28"/>
      <c r="F28"/>
      <c r="G28"/>
      <c r="H28"/>
      <c r="I28"/>
      <c r="J28"/>
      <c r="K28"/>
      <c r="L28"/>
    </row>
    <row r="29" spans="2:12" s="20" customFormat="1" ht="15.75" customHeight="1">
      <c r="B29"/>
      <c r="C29" s="84"/>
      <c r="D29" s="99"/>
      <c r="E29"/>
      <c r="F29"/>
      <c r="G29"/>
      <c r="H29"/>
      <c r="I29"/>
      <c r="J29"/>
      <c r="K29"/>
      <c r="L29"/>
    </row>
    <row r="30" spans="2:12" s="20" customFormat="1" ht="15.75" customHeight="1">
      <c r="B30"/>
      <c r="C30" s="84"/>
      <c r="D30" s="99"/>
      <c r="E30"/>
      <c r="F30"/>
      <c r="G30"/>
      <c r="H30"/>
      <c r="I30"/>
      <c r="J30"/>
      <c r="K30"/>
      <c r="L30"/>
    </row>
    <row r="31" spans="2:12" s="20" customFormat="1" ht="15.75" customHeight="1">
      <c r="B31"/>
      <c r="C31" s="84"/>
      <c r="D31" s="99"/>
      <c r="E31"/>
      <c r="F31"/>
      <c r="G31"/>
      <c r="H31"/>
      <c r="I31"/>
      <c r="J31"/>
      <c r="K31"/>
      <c r="L31"/>
    </row>
    <row r="32" spans="2:12" s="20" customFormat="1" ht="15.75" customHeight="1">
      <c r="B32"/>
      <c r="C32" s="84"/>
      <c r="D32" s="99"/>
      <c r="E32"/>
      <c r="F32"/>
      <c r="G32"/>
      <c r="H32"/>
      <c r="I32"/>
      <c r="J32"/>
      <c r="K32"/>
      <c r="L32"/>
    </row>
    <row r="33" spans="2:12" s="20" customFormat="1" ht="15.75" customHeight="1">
      <c r="B33"/>
      <c r="C33" s="84"/>
      <c r="D33" s="99"/>
      <c r="E33"/>
      <c r="F33"/>
      <c r="G33"/>
      <c r="H33"/>
      <c r="I33"/>
      <c r="J33"/>
      <c r="K33"/>
      <c r="L33"/>
    </row>
    <row r="34" spans="2:12" s="20" customFormat="1" ht="15.75" customHeight="1">
      <c r="B34"/>
      <c r="C34" s="84"/>
      <c r="D34" s="99"/>
      <c r="E34"/>
      <c r="F34"/>
      <c r="G34"/>
      <c r="H34"/>
      <c r="I34"/>
      <c r="J34"/>
      <c r="K34"/>
      <c r="L34"/>
    </row>
    <row r="35" spans="2:12" s="20" customFormat="1" ht="15.75" customHeight="1">
      <c r="B35"/>
      <c r="C35" s="84"/>
      <c r="D35" s="99"/>
      <c r="E35"/>
      <c r="F35"/>
      <c r="G35"/>
      <c r="H35"/>
      <c r="I35"/>
      <c r="J35"/>
      <c r="K35"/>
      <c r="L35"/>
    </row>
    <row r="36" spans="2:12" s="20" customFormat="1" ht="15.75" customHeight="1">
      <c r="B36"/>
      <c r="C36" s="84"/>
      <c r="D36" s="99"/>
      <c r="E36"/>
      <c r="F36"/>
      <c r="G36"/>
      <c r="H36"/>
      <c r="I36"/>
      <c r="J36"/>
      <c r="K36"/>
      <c r="L36"/>
    </row>
    <row r="37" spans="2:12" s="20" customFormat="1" ht="15.75" customHeight="1">
      <c r="B37"/>
      <c r="C37" s="84"/>
      <c r="D37" s="99"/>
      <c r="E37"/>
      <c r="F37"/>
      <c r="G37"/>
      <c r="H37"/>
      <c r="I37"/>
      <c r="J37"/>
      <c r="K37"/>
      <c r="L37"/>
    </row>
    <row r="38" spans="2:12" s="20" customFormat="1" ht="15.75" customHeight="1">
      <c r="B38"/>
      <c r="C38" s="84"/>
      <c r="D38" s="99"/>
      <c r="E38"/>
      <c r="F38"/>
      <c r="G38"/>
      <c r="H38"/>
      <c r="I38"/>
      <c r="J38"/>
      <c r="K38"/>
      <c r="L38"/>
    </row>
    <row r="39" spans="2:12" s="20" customFormat="1" ht="15.75" customHeight="1">
      <c r="B39"/>
      <c r="C39" s="84"/>
      <c r="D39" s="99"/>
      <c r="E39"/>
      <c r="F39"/>
      <c r="G39"/>
      <c r="H39"/>
      <c r="I39"/>
      <c r="J39"/>
      <c r="K39"/>
      <c r="L39"/>
    </row>
    <row r="40" spans="2:12" s="20" customFormat="1" ht="15.75" customHeight="1">
      <c r="B40"/>
      <c r="C40" s="84"/>
      <c r="D40" s="99"/>
      <c r="E40"/>
      <c r="F40"/>
      <c r="G40"/>
      <c r="H40"/>
      <c r="I40"/>
      <c r="J40"/>
      <c r="K40"/>
      <c r="L40"/>
    </row>
    <row r="41" spans="2:12" s="20" customFormat="1" ht="15.75" customHeight="1">
      <c r="B41"/>
      <c r="C41" s="84"/>
      <c r="D41" s="99"/>
      <c r="E41"/>
      <c r="F41"/>
      <c r="G41"/>
      <c r="H41"/>
      <c r="I41"/>
      <c r="J41"/>
      <c r="K41"/>
      <c r="L41"/>
    </row>
    <row r="42" spans="2:12" s="20" customFormat="1" ht="15.75" customHeight="1">
      <c r="B42"/>
      <c r="C42" s="84"/>
      <c r="D42" s="99"/>
      <c r="E42"/>
      <c r="F42"/>
      <c r="G42"/>
      <c r="H42"/>
      <c r="I42"/>
      <c r="J42"/>
      <c r="K42"/>
      <c r="L42"/>
    </row>
    <row r="43" spans="2:12" s="20" customFormat="1" ht="15.75" customHeight="1">
      <c r="B43"/>
      <c r="C43" s="84"/>
      <c r="D43" s="99"/>
      <c r="E43"/>
      <c r="F43"/>
      <c r="G43"/>
      <c r="H43"/>
      <c r="I43"/>
      <c r="J43"/>
      <c r="K43"/>
      <c r="L43"/>
    </row>
    <row r="44" spans="2:12" s="20" customFormat="1" ht="15.75" customHeight="1">
      <c r="B44"/>
      <c r="C44" s="84"/>
      <c r="D44" s="99"/>
      <c r="E44"/>
      <c r="F44"/>
      <c r="G44"/>
      <c r="H44"/>
      <c r="I44"/>
      <c r="J44"/>
      <c r="K44"/>
      <c r="L44"/>
    </row>
    <row r="45" spans="2:12" s="20" customFormat="1" ht="15.75" customHeight="1">
      <c r="B45"/>
      <c r="C45" s="84"/>
      <c r="D45" s="99"/>
      <c r="E45"/>
      <c r="F45"/>
      <c r="G45"/>
      <c r="H45"/>
      <c r="I45"/>
      <c r="J45"/>
      <c r="K45"/>
      <c r="L45"/>
    </row>
    <row r="46" spans="3:12" s="20" customFormat="1" ht="15.75" customHeight="1">
      <c r="C46" s="89"/>
      <c r="D46" s="101"/>
      <c r="E46" s="30"/>
      <c r="F46" s="30"/>
      <c r="G46" s="30"/>
      <c r="H46" s="30"/>
      <c r="I46" s="31"/>
      <c r="J46" s="31"/>
      <c r="K46" s="32"/>
      <c r="L46" s="33"/>
    </row>
    <row r="47" spans="3:12" s="20" customFormat="1" ht="15.75" customHeight="1">
      <c r="C47" s="89"/>
      <c r="D47" s="101"/>
      <c r="E47" s="30"/>
      <c r="F47" s="30"/>
      <c r="G47" s="30"/>
      <c r="H47" s="30"/>
      <c r="I47" s="31"/>
      <c r="J47" s="31"/>
      <c r="K47" s="32"/>
      <c r="L47" s="33"/>
    </row>
    <row r="48" spans="3:12" s="20" customFormat="1" ht="15.75" customHeight="1">
      <c r="C48" s="89"/>
      <c r="D48" s="101"/>
      <c r="E48" s="30"/>
      <c r="F48" s="30"/>
      <c r="G48" s="30"/>
      <c r="H48" s="30"/>
      <c r="I48" s="31"/>
      <c r="J48" s="31"/>
      <c r="K48" s="32"/>
      <c r="L48" s="33"/>
    </row>
    <row r="49" spans="3:12" s="20" customFormat="1" ht="15.75" customHeight="1">
      <c r="C49" s="89"/>
      <c r="D49" s="101"/>
      <c r="E49" s="30"/>
      <c r="F49" s="30"/>
      <c r="G49" s="30"/>
      <c r="H49" s="30"/>
      <c r="I49" s="31"/>
      <c r="J49" s="31"/>
      <c r="K49" s="32"/>
      <c r="L49" s="33"/>
    </row>
    <row r="50" spans="3:12" s="20" customFormat="1" ht="15.75" customHeight="1">
      <c r="C50" s="89"/>
      <c r="D50" s="101"/>
      <c r="E50" s="30"/>
      <c r="F50" s="30"/>
      <c r="G50" s="30"/>
      <c r="H50" s="30"/>
      <c r="I50" s="31"/>
      <c r="J50" s="31"/>
      <c r="K50" s="32"/>
      <c r="L50" s="33"/>
    </row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</sheetData>
  <printOptions/>
  <pageMargins left="0.9055118110236221" right="0.5905511811023623" top="0.5905511811023623" bottom="0.984251968503937" header="0.5118110236220472" footer="0.5118110236220472"/>
  <pageSetup orientation="portrait" paperSize="9" r:id="rId2"/>
  <headerFooter alignWithMargins="0">
    <oddFooter>&amp;C&amp;D   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L50"/>
  <sheetViews>
    <sheetView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2" width="7.00390625" style="0" customWidth="1"/>
    <col min="3" max="3" width="3.00390625" style="0" customWidth="1"/>
    <col min="4" max="4" width="9.28125" style="99" customWidth="1"/>
    <col min="5" max="8" width="9.28125" style="2" customWidth="1"/>
    <col min="9" max="10" width="9.28125" style="3" customWidth="1"/>
    <col min="11" max="11" width="9.28125" style="4" customWidth="1"/>
    <col min="12" max="12" width="9.28125" style="5" customWidth="1"/>
    <col min="13" max="13" width="9.28125" style="0" customWidth="1"/>
  </cols>
  <sheetData>
    <row r="1" ht="12.75" customHeight="1"/>
    <row r="2" ht="12.75" customHeight="1"/>
    <row r="3" ht="12.75" customHeight="1"/>
    <row r="4" spans="1:3" ht="21.75" customHeight="1">
      <c r="A4" s="1"/>
      <c r="B4" s="75" t="s">
        <v>52</v>
      </c>
      <c r="C4" s="75"/>
    </row>
    <row r="5" ht="12.75"/>
    <row r="6" spans="2:3" ht="21.75" customHeight="1">
      <c r="B6" s="76" t="s">
        <v>72</v>
      </c>
      <c r="C6" s="76"/>
    </row>
    <row r="8" ht="15.75" customHeight="1"/>
    <row r="9" ht="15.75" customHeight="1"/>
    <row r="10" spans="3:9" ht="15.75" customHeight="1">
      <c r="C10" s="90"/>
      <c r="D10" s="100" t="s">
        <v>11</v>
      </c>
      <c r="E10" s="79"/>
      <c r="F10" s="79"/>
      <c r="G10" s="80" t="s">
        <v>57</v>
      </c>
      <c r="H10" s="80" t="s">
        <v>10</v>
      </c>
      <c r="I10" s="7"/>
    </row>
    <row r="11" spans="3:8" ht="19.5" customHeight="1">
      <c r="C11">
        <v>1</v>
      </c>
      <c r="D11" s="99" t="s">
        <v>73</v>
      </c>
      <c r="G11" s="78">
        <v>79.1</v>
      </c>
      <c r="H11" s="77">
        <f>SUM(G11:G11)</f>
        <v>79.1</v>
      </c>
    </row>
    <row r="12" spans="3:9" ht="15.75" customHeight="1">
      <c r="C12">
        <v>2</v>
      </c>
      <c r="D12" s="99" t="s">
        <v>74</v>
      </c>
      <c r="G12" s="78">
        <v>75.9</v>
      </c>
      <c r="H12" s="77">
        <f>SUM(G12:G12)</f>
        <v>75.9</v>
      </c>
      <c r="I12" s="7"/>
    </row>
    <row r="13" spans="3:8" ht="15.75" customHeight="1">
      <c r="C13">
        <v>3</v>
      </c>
      <c r="D13" s="99" t="s">
        <v>28</v>
      </c>
      <c r="G13" s="78">
        <v>71.9</v>
      </c>
      <c r="H13" s="77">
        <f>SUM(G13:G13)</f>
        <v>71.9</v>
      </c>
    </row>
    <row r="14" spans="7:8" ht="15.75" customHeight="1">
      <c r="G14" s="78"/>
      <c r="H14" s="77"/>
    </row>
    <row r="15" spans="2:3" ht="15.75" customHeight="1">
      <c r="B15" s="6"/>
      <c r="C15" s="6"/>
    </row>
    <row r="16" spans="2:3" ht="15.75" customHeight="1">
      <c r="B16" s="6"/>
      <c r="C16" s="6"/>
    </row>
    <row r="17" spans="2:3" ht="15.75" customHeight="1">
      <c r="B17" s="6"/>
      <c r="C17" s="6"/>
    </row>
    <row r="18" spans="5:12" ht="15.75" customHeight="1">
      <c r="E18"/>
      <c r="F18"/>
      <c r="G18"/>
      <c r="H18"/>
      <c r="I18"/>
      <c r="J18"/>
      <c r="K18"/>
      <c r="L18"/>
    </row>
    <row r="19" spans="5:12" ht="15.75" customHeight="1">
      <c r="E19"/>
      <c r="F19"/>
      <c r="G19"/>
      <c r="H19"/>
      <c r="I19"/>
      <c r="J19"/>
      <c r="K19"/>
      <c r="L19"/>
    </row>
    <row r="20" spans="5:12" ht="15.75" customHeight="1">
      <c r="E20"/>
      <c r="F20"/>
      <c r="G20"/>
      <c r="H20"/>
      <c r="I20"/>
      <c r="J20"/>
      <c r="K20"/>
      <c r="L20"/>
    </row>
    <row r="21" spans="5:12" ht="15.75" customHeight="1">
      <c r="E21"/>
      <c r="F21"/>
      <c r="G21"/>
      <c r="H21"/>
      <c r="I21"/>
      <c r="J21"/>
      <c r="K21"/>
      <c r="L21"/>
    </row>
    <row r="22" spans="2:12" s="20" customFormat="1" ht="15.75" customHeight="1">
      <c r="B22"/>
      <c r="C22"/>
      <c r="D22" s="99"/>
      <c r="E22"/>
      <c r="F22"/>
      <c r="G22"/>
      <c r="H22"/>
      <c r="I22"/>
      <c r="J22"/>
      <c r="K22"/>
      <c r="L22"/>
    </row>
    <row r="23" spans="2:12" s="20" customFormat="1" ht="15.75" customHeight="1">
      <c r="B23"/>
      <c r="C23"/>
      <c r="D23" s="99"/>
      <c r="E23"/>
      <c r="F23"/>
      <c r="G23"/>
      <c r="H23"/>
      <c r="I23"/>
      <c r="J23"/>
      <c r="K23"/>
      <c r="L23"/>
    </row>
    <row r="24" spans="2:12" s="20" customFormat="1" ht="15.75" customHeight="1">
      <c r="B24"/>
      <c r="C24"/>
      <c r="D24" s="99"/>
      <c r="E24"/>
      <c r="F24"/>
      <c r="G24"/>
      <c r="H24"/>
      <c r="I24"/>
      <c r="J24"/>
      <c r="K24"/>
      <c r="L24"/>
    </row>
    <row r="25" spans="2:12" s="20" customFormat="1" ht="15.75" customHeight="1">
      <c r="B25"/>
      <c r="C25"/>
      <c r="D25" s="99"/>
      <c r="E25"/>
      <c r="F25"/>
      <c r="G25"/>
      <c r="H25"/>
      <c r="I25"/>
      <c r="J25"/>
      <c r="K25"/>
      <c r="L25"/>
    </row>
    <row r="26" spans="2:12" s="20" customFormat="1" ht="15.75" customHeight="1">
      <c r="B26"/>
      <c r="C26"/>
      <c r="D26" s="99"/>
      <c r="E26"/>
      <c r="F26"/>
      <c r="G26"/>
      <c r="H26"/>
      <c r="I26"/>
      <c r="J26"/>
      <c r="K26"/>
      <c r="L26"/>
    </row>
    <row r="27" spans="2:12" s="20" customFormat="1" ht="15.75" customHeight="1">
      <c r="B27"/>
      <c r="C27"/>
      <c r="D27" s="99"/>
      <c r="E27"/>
      <c r="F27"/>
      <c r="G27"/>
      <c r="H27"/>
      <c r="I27"/>
      <c r="J27"/>
      <c r="K27"/>
      <c r="L27"/>
    </row>
    <row r="28" spans="2:12" s="20" customFormat="1" ht="15.75" customHeight="1">
      <c r="B28"/>
      <c r="C28"/>
      <c r="D28" s="99"/>
      <c r="E28"/>
      <c r="F28"/>
      <c r="G28"/>
      <c r="H28"/>
      <c r="I28"/>
      <c r="J28"/>
      <c r="K28"/>
      <c r="L28"/>
    </row>
    <row r="29" spans="2:12" s="20" customFormat="1" ht="15.75" customHeight="1">
      <c r="B29"/>
      <c r="C29"/>
      <c r="D29" s="99"/>
      <c r="E29"/>
      <c r="F29"/>
      <c r="G29"/>
      <c r="H29"/>
      <c r="I29"/>
      <c r="J29"/>
      <c r="K29"/>
      <c r="L29"/>
    </row>
    <row r="30" spans="2:12" s="20" customFormat="1" ht="15.75" customHeight="1">
      <c r="B30"/>
      <c r="C30"/>
      <c r="D30" s="99"/>
      <c r="E30"/>
      <c r="F30"/>
      <c r="G30"/>
      <c r="H30"/>
      <c r="I30"/>
      <c r="J30"/>
      <c r="K30"/>
      <c r="L30"/>
    </row>
    <row r="31" spans="2:12" s="20" customFormat="1" ht="15.75" customHeight="1">
      <c r="B31"/>
      <c r="C31"/>
      <c r="D31" s="99"/>
      <c r="E31"/>
      <c r="F31"/>
      <c r="G31"/>
      <c r="H31"/>
      <c r="I31"/>
      <c r="J31"/>
      <c r="K31"/>
      <c r="L31"/>
    </row>
    <row r="32" spans="2:12" s="20" customFormat="1" ht="15.75" customHeight="1">
      <c r="B32"/>
      <c r="C32"/>
      <c r="D32" s="99"/>
      <c r="E32"/>
      <c r="F32"/>
      <c r="G32"/>
      <c r="H32"/>
      <c r="I32"/>
      <c r="J32"/>
      <c r="K32"/>
      <c r="L32"/>
    </row>
    <row r="33" spans="2:12" s="20" customFormat="1" ht="15.75" customHeight="1">
      <c r="B33"/>
      <c r="C33"/>
      <c r="D33" s="99"/>
      <c r="E33"/>
      <c r="F33"/>
      <c r="G33"/>
      <c r="H33"/>
      <c r="I33"/>
      <c r="J33"/>
      <c r="K33"/>
      <c r="L33"/>
    </row>
    <row r="34" spans="2:12" s="20" customFormat="1" ht="15.75" customHeight="1">
      <c r="B34"/>
      <c r="C34"/>
      <c r="D34" s="99"/>
      <c r="E34"/>
      <c r="F34"/>
      <c r="G34"/>
      <c r="H34"/>
      <c r="I34"/>
      <c r="J34"/>
      <c r="K34"/>
      <c r="L34"/>
    </row>
    <row r="35" spans="2:12" s="20" customFormat="1" ht="15.75" customHeight="1">
      <c r="B35"/>
      <c r="C35"/>
      <c r="D35" s="99"/>
      <c r="E35"/>
      <c r="F35"/>
      <c r="G35"/>
      <c r="H35"/>
      <c r="I35"/>
      <c r="J35"/>
      <c r="K35"/>
      <c r="L35"/>
    </row>
    <row r="36" spans="2:12" s="20" customFormat="1" ht="15.75" customHeight="1">
      <c r="B36"/>
      <c r="C36"/>
      <c r="D36" s="99"/>
      <c r="E36"/>
      <c r="F36"/>
      <c r="G36"/>
      <c r="H36"/>
      <c r="I36"/>
      <c r="J36"/>
      <c r="K36"/>
      <c r="L36"/>
    </row>
    <row r="37" spans="2:12" s="20" customFormat="1" ht="15.75" customHeight="1">
      <c r="B37"/>
      <c r="C37"/>
      <c r="D37" s="99"/>
      <c r="E37"/>
      <c r="F37"/>
      <c r="G37"/>
      <c r="H37"/>
      <c r="I37"/>
      <c r="J37"/>
      <c r="K37"/>
      <c r="L37"/>
    </row>
    <row r="38" spans="2:12" s="20" customFormat="1" ht="15.75" customHeight="1">
      <c r="B38"/>
      <c r="C38"/>
      <c r="D38" s="99"/>
      <c r="E38"/>
      <c r="F38"/>
      <c r="G38"/>
      <c r="H38"/>
      <c r="I38"/>
      <c r="J38"/>
      <c r="K38"/>
      <c r="L38"/>
    </row>
    <row r="39" spans="2:12" s="20" customFormat="1" ht="15.75" customHeight="1">
      <c r="B39"/>
      <c r="C39"/>
      <c r="D39" s="99"/>
      <c r="E39"/>
      <c r="F39"/>
      <c r="G39"/>
      <c r="H39"/>
      <c r="I39"/>
      <c r="J39"/>
      <c r="K39"/>
      <c r="L39"/>
    </row>
    <row r="40" spans="2:12" s="20" customFormat="1" ht="15.75" customHeight="1">
      <c r="B40"/>
      <c r="C40"/>
      <c r="D40" s="99"/>
      <c r="E40"/>
      <c r="F40"/>
      <c r="G40"/>
      <c r="H40"/>
      <c r="I40"/>
      <c r="J40"/>
      <c r="K40"/>
      <c r="L40"/>
    </row>
    <row r="41" spans="2:12" s="20" customFormat="1" ht="15.75" customHeight="1">
      <c r="B41"/>
      <c r="C41"/>
      <c r="D41" s="99"/>
      <c r="E41"/>
      <c r="F41"/>
      <c r="G41"/>
      <c r="H41"/>
      <c r="I41"/>
      <c r="J41"/>
      <c r="K41"/>
      <c r="L41"/>
    </row>
    <row r="42" spans="2:12" s="20" customFormat="1" ht="15.75" customHeight="1">
      <c r="B42"/>
      <c r="C42"/>
      <c r="D42" s="99"/>
      <c r="E42"/>
      <c r="F42"/>
      <c r="G42"/>
      <c r="H42"/>
      <c r="I42"/>
      <c r="J42"/>
      <c r="K42"/>
      <c r="L42"/>
    </row>
    <row r="43" spans="2:12" s="20" customFormat="1" ht="15.75" customHeight="1">
      <c r="B43"/>
      <c r="C43"/>
      <c r="D43" s="99"/>
      <c r="E43"/>
      <c r="F43"/>
      <c r="G43"/>
      <c r="H43"/>
      <c r="I43"/>
      <c r="J43"/>
      <c r="K43"/>
      <c r="L43"/>
    </row>
    <row r="44" spans="2:12" s="20" customFormat="1" ht="15.75" customHeight="1">
      <c r="B44"/>
      <c r="C44"/>
      <c r="D44" s="99"/>
      <c r="E44"/>
      <c r="F44"/>
      <c r="G44"/>
      <c r="H44"/>
      <c r="I44"/>
      <c r="J44"/>
      <c r="K44"/>
      <c r="L44"/>
    </row>
    <row r="45" spans="2:12" s="20" customFormat="1" ht="15.75" customHeight="1">
      <c r="B45"/>
      <c r="C45"/>
      <c r="D45" s="99"/>
      <c r="E45"/>
      <c r="F45"/>
      <c r="G45"/>
      <c r="H45"/>
      <c r="I45"/>
      <c r="J45"/>
      <c r="K45"/>
      <c r="L45"/>
    </row>
    <row r="46" spans="4:12" s="20" customFormat="1" ht="15.75" customHeight="1">
      <c r="D46" s="101"/>
      <c r="E46" s="30"/>
      <c r="F46" s="30"/>
      <c r="G46" s="30"/>
      <c r="H46" s="30"/>
      <c r="I46" s="31"/>
      <c r="J46" s="31"/>
      <c r="K46" s="32"/>
      <c r="L46" s="33"/>
    </row>
    <row r="47" spans="4:12" s="20" customFormat="1" ht="15.75" customHeight="1">
      <c r="D47" s="101"/>
      <c r="E47" s="30"/>
      <c r="F47" s="30"/>
      <c r="G47" s="30"/>
      <c r="H47" s="30"/>
      <c r="I47" s="31"/>
      <c r="J47" s="31"/>
      <c r="K47" s="32"/>
      <c r="L47" s="33"/>
    </row>
    <row r="48" spans="4:12" s="20" customFormat="1" ht="15.75" customHeight="1">
      <c r="D48" s="101"/>
      <c r="E48" s="30"/>
      <c r="F48" s="30"/>
      <c r="G48" s="30"/>
      <c r="H48" s="30"/>
      <c r="I48" s="31"/>
      <c r="J48" s="31"/>
      <c r="K48" s="32"/>
      <c r="L48" s="33"/>
    </row>
    <row r="49" spans="4:12" s="20" customFormat="1" ht="15.75" customHeight="1">
      <c r="D49" s="101"/>
      <c r="E49" s="30"/>
      <c r="F49" s="30"/>
      <c r="G49" s="30"/>
      <c r="H49" s="30"/>
      <c r="I49" s="31"/>
      <c r="J49" s="31"/>
      <c r="K49" s="32"/>
      <c r="L49" s="33"/>
    </row>
    <row r="50" spans="4:12" s="20" customFormat="1" ht="15.75" customHeight="1">
      <c r="D50" s="101"/>
      <c r="E50" s="30"/>
      <c r="F50" s="30"/>
      <c r="G50" s="30"/>
      <c r="H50" s="30"/>
      <c r="I50" s="31"/>
      <c r="J50" s="31"/>
      <c r="K50" s="32"/>
      <c r="L50" s="33"/>
    </row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</sheetData>
  <printOptions/>
  <pageMargins left="0.9055118110236221" right="0.5905511811023623" top="0.5905511811023623" bottom="0.984251968503937" header="0.5118110236220472" footer="0.5118110236220472"/>
  <pageSetup orientation="portrait" paperSize="9" r:id="rId2"/>
  <headerFooter alignWithMargins="0">
    <oddFooter>&amp;C&amp;D   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L50"/>
  <sheetViews>
    <sheetView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2" width="7.00390625" style="0" customWidth="1"/>
    <col min="3" max="3" width="3.00390625" style="0" customWidth="1"/>
    <col min="4" max="4" width="9.28125" style="99" customWidth="1"/>
    <col min="5" max="8" width="9.28125" style="2" customWidth="1"/>
    <col min="9" max="10" width="9.28125" style="3" customWidth="1"/>
    <col min="11" max="11" width="9.28125" style="4" customWidth="1"/>
    <col min="12" max="12" width="9.28125" style="5" customWidth="1"/>
    <col min="13" max="13" width="9.28125" style="0" customWidth="1"/>
  </cols>
  <sheetData>
    <row r="1" ht="12.75" customHeight="1"/>
    <row r="2" ht="12.75" customHeight="1"/>
    <row r="3" ht="12.75" customHeight="1"/>
    <row r="4" spans="1:3" ht="21.75" customHeight="1">
      <c r="A4" s="1"/>
      <c r="B4" s="75" t="s">
        <v>52</v>
      </c>
      <c r="C4" s="75"/>
    </row>
    <row r="5" ht="12.75"/>
    <row r="6" spans="2:3" ht="21.75" customHeight="1">
      <c r="B6" s="76" t="s">
        <v>75</v>
      </c>
      <c r="C6" s="76"/>
    </row>
    <row r="8" ht="15.75" customHeight="1"/>
    <row r="9" ht="15.75" customHeight="1"/>
    <row r="10" spans="3:9" ht="15.75" customHeight="1">
      <c r="C10" s="90"/>
      <c r="D10" s="100" t="s">
        <v>11</v>
      </c>
      <c r="E10" s="79"/>
      <c r="F10" s="79"/>
      <c r="G10" s="80" t="s">
        <v>57</v>
      </c>
      <c r="H10" s="80" t="s">
        <v>57</v>
      </c>
      <c r="I10" s="80" t="s">
        <v>10</v>
      </c>
    </row>
    <row r="11" spans="3:9" ht="19.5" customHeight="1">
      <c r="C11">
        <v>1</v>
      </c>
      <c r="D11" s="99" t="s">
        <v>74</v>
      </c>
      <c r="G11" s="78">
        <v>101</v>
      </c>
      <c r="H11" s="78">
        <v>94.4</v>
      </c>
      <c r="I11" s="77">
        <f>SUM(G11:H11)</f>
        <v>195.4</v>
      </c>
    </row>
    <row r="12" spans="3:9" ht="15.75" customHeight="1">
      <c r="C12">
        <v>2</v>
      </c>
      <c r="D12" s="99" t="s">
        <v>76</v>
      </c>
      <c r="G12" s="78">
        <v>97.7</v>
      </c>
      <c r="H12" s="78">
        <v>96.5</v>
      </c>
      <c r="I12" s="77">
        <f>SUM(G12:H12)</f>
        <v>194.2</v>
      </c>
    </row>
    <row r="13" spans="3:9" ht="15.75" customHeight="1">
      <c r="C13">
        <v>3</v>
      </c>
      <c r="D13" s="99" t="s">
        <v>73</v>
      </c>
      <c r="G13" s="78">
        <v>92.8</v>
      </c>
      <c r="H13" s="78">
        <v>92.7</v>
      </c>
      <c r="I13" s="77">
        <f>SUM(G13:H13)</f>
        <v>185.5</v>
      </c>
    </row>
    <row r="14" spans="3:9" ht="15.75" customHeight="1">
      <c r="C14">
        <v>4</v>
      </c>
      <c r="D14" s="99" t="s">
        <v>77</v>
      </c>
      <c r="G14" s="78">
        <v>86.5</v>
      </c>
      <c r="H14" s="78">
        <v>98.4</v>
      </c>
      <c r="I14" s="77">
        <f>SUM(G14:H14)</f>
        <v>184.9</v>
      </c>
    </row>
    <row r="15" spans="2:9" ht="15.75" customHeight="1">
      <c r="B15" s="6"/>
      <c r="C15" s="91"/>
      <c r="G15" s="78"/>
      <c r="H15" s="78"/>
      <c r="I15" s="77"/>
    </row>
    <row r="16" spans="2:9" ht="15.75" customHeight="1">
      <c r="B16" s="6"/>
      <c r="C16" s="6"/>
      <c r="G16" s="78"/>
      <c r="H16" s="78"/>
      <c r="I16" s="77"/>
    </row>
    <row r="17" spans="2:9" ht="15.75" customHeight="1">
      <c r="B17" s="6"/>
      <c r="C17" s="6"/>
      <c r="G17" s="78"/>
      <c r="H17" s="78"/>
      <c r="I17" s="77"/>
    </row>
    <row r="18" spans="5:12" ht="15.75" customHeight="1">
      <c r="E18"/>
      <c r="F18"/>
      <c r="G18" s="78"/>
      <c r="H18" s="78"/>
      <c r="I18" s="77"/>
      <c r="J18"/>
      <c r="K18"/>
      <c r="L18"/>
    </row>
    <row r="19" spans="5:12" ht="15.75" customHeight="1">
      <c r="E19"/>
      <c r="F19"/>
      <c r="G19" s="78"/>
      <c r="H19" s="78"/>
      <c r="I19" s="77"/>
      <c r="J19"/>
      <c r="K19"/>
      <c r="L19"/>
    </row>
    <row r="20" spans="5:12" ht="15.75" customHeight="1">
      <c r="E20"/>
      <c r="F20"/>
      <c r="G20" s="78"/>
      <c r="H20" s="78"/>
      <c r="I20" s="77"/>
      <c r="J20"/>
      <c r="K20"/>
      <c r="L20"/>
    </row>
    <row r="21" spans="5:12" ht="15.75" customHeight="1">
      <c r="E21"/>
      <c r="F21"/>
      <c r="G21" s="78"/>
      <c r="H21" s="78"/>
      <c r="I21" s="77"/>
      <c r="J21"/>
      <c r="K21"/>
      <c r="L21"/>
    </row>
    <row r="22" spans="2:12" s="20" customFormat="1" ht="15.75" customHeight="1">
      <c r="B22"/>
      <c r="C22"/>
      <c r="D22" s="99"/>
      <c r="E22"/>
      <c r="F22"/>
      <c r="G22" s="78"/>
      <c r="H22" s="78"/>
      <c r="I22" s="77"/>
      <c r="J22"/>
      <c r="K22"/>
      <c r="L22"/>
    </row>
    <row r="23" spans="2:12" s="20" customFormat="1" ht="15.75" customHeight="1">
      <c r="B23"/>
      <c r="C23"/>
      <c r="D23" s="99"/>
      <c r="E23"/>
      <c r="F23"/>
      <c r="G23" s="78"/>
      <c r="H23" s="78"/>
      <c r="I23" s="77"/>
      <c r="J23"/>
      <c r="K23"/>
      <c r="L23"/>
    </row>
    <row r="24" spans="2:12" s="20" customFormat="1" ht="15.75" customHeight="1">
      <c r="B24"/>
      <c r="C24"/>
      <c r="D24" s="99"/>
      <c r="E24"/>
      <c r="F24"/>
      <c r="G24"/>
      <c r="H24"/>
      <c r="I24"/>
      <c r="J24"/>
      <c r="K24"/>
      <c r="L24"/>
    </row>
    <row r="25" spans="2:12" s="20" customFormat="1" ht="15.75" customHeight="1">
      <c r="B25"/>
      <c r="C25"/>
      <c r="D25" s="99"/>
      <c r="E25"/>
      <c r="F25"/>
      <c r="G25"/>
      <c r="H25"/>
      <c r="I25"/>
      <c r="J25"/>
      <c r="K25"/>
      <c r="L25"/>
    </row>
    <row r="26" spans="2:12" s="20" customFormat="1" ht="15.75" customHeight="1">
      <c r="B26"/>
      <c r="C26"/>
      <c r="D26" s="99"/>
      <c r="E26"/>
      <c r="F26"/>
      <c r="G26"/>
      <c r="H26"/>
      <c r="I26"/>
      <c r="J26"/>
      <c r="K26"/>
      <c r="L26"/>
    </row>
    <row r="27" spans="2:12" s="20" customFormat="1" ht="15.75" customHeight="1">
      <c r="B27"/>
      <c r="C27"/>
      <c r="D27" s="99"/>
      <c r="E27"/>
      <c r="F27"/>
      <c r="G27"/>
      <c r="H27"/>
      <c r="I27"/>
      <c r="J27"/>
      <c r="K27"/>
      <c r="L27"/>
    </row>
    <row r="28" spans="2:12" s="20" customFormat="1" ht="15.75" customHeight="1">
      <c r="B28"/>
      <c r="C28"/>
      <c r="D28" s="99"/>
      <c r="E28"/>
      <c r="F28"/>
      <c r="G28"/>
      <c r="H28"/>
      <c r="I28"/>
      <c r="J28"/>
      <c r="K28"/>
      <c r="L28"/>
    </row>
    <row r="29" spans="2:12" s="20" customFormat="1" ht="15.75" customHeight="1">
      <c r="B29"/>
      <c r="C29"/>
      <c r="D29" s="99"/>
      <c r="E29"/>
      <c r="F29"/>
      <c r="G29"/>
      <c r="H29"/>
      <c r="I29"/>
      <c r="J29"/>
      <c r="K29"/>
      <c r="L29"/>
    </row>
    <row r="30" spans="2:12" s="20" customFormat="1" ht="15.75" customHeight="1">
      <c r="B30"/>
      <c r="C30"/>
      <c r="D30" s="99"/>
      <c r="E30"/>
      <c r="F30"/>
      <c r="G30"/>
      <c r="H30"/>
      <c r="I30"/>
      <c r="J30"/>
      <c r="K30"/>
      <c r="L30"/>
    </row>
    <row r="31" spans="2:12" s="20" customFormat="1" ht="15.75" customHeight="1">
      <c r="B31"/>
      <c r="C31"/>
      <c r="D31" s="99"/>
      <c r="E31"/>
      <c r="F31"/>
      <c r="G31"/>
      <c r="H31"/>
      <c r="I31"/>
      <c r="J31"/>
      <c r="K31"/>
      <c r="L31"/>
    </row>
    <row r="32" spans="2:12" s="20" customFormat="1" ht="15.75" customHeight="1">
      <c r="B32"/>
      <c r="C32"/>
      <c r="D32" s="99"/>
      <c r="E32"/>
      <c r="F32"/>
      <c r="G32"/>
      <c r="H32"/>
      <c r="I32"/>
      <c r="J32"/>
      <c r="K32"/>
      <c r="L32"/>
    </row>
    <row r="33" spans="2:12" s="20" customFormat="1" ht="15.75" customHeight="1">
      <c r="B33"/>
      <c r="C33"/>
      <c r="D33" s="99"/>
      <c r="E33"/>
      <c r="F33"/>
      <c r="G33"/>
      <c r="H33"/>
      <c r="I33"/>
      <c r="J33"/>
      <c r="K33"/>
      <c r="L33"/>
    </row>
    <row r="34" spans="2:12" s="20" customFormat="1" ht="15.75" customHeight="1">
      <c r="B34"/>
      <c r="C34"/>
      <c r="D34" s="99"/>
      <c r="E34"/>
      <c r="F34"/>
      <c r="G34"/>
      <c r="H34"/>
      <c r="I34"/>
      <c r="J34"/>
      <c r="K34"/>
      <c r="L34"/>
    </row>
    <row r="35" spans="2:12" s="20" customFormat="1" ht="15.75" customHeight="1">
      <c r="B35"/>
      <c r="C35"/>
      <c r="D35" s="99"/>
      <c r="E35"/>
      <c r="F35"/>
      <c r="G35"/>
      <c r="H35"/>
      <c r="I35"/>
      <c r="J35"/>
      <c r="K35"/>
      <c r="L35"/>
    </row>
    <row r="36" spans="2:12" s="20" customFormat="1" ht="15.75" customHeight="1">
      <c r="B36"/>
      <c r="C36"/>
      <c r="D36" s="99"/>
      <c r="E36"/>
      <c r="F36"/>
      <c r="G36"/>
      <c r="H36"/>
      <c r="I36"/>
      <c r="J36"/>
      <c r="K36"/>
      <c r="L36"/>
    </row>
    <row r="37" spans="2:12" s="20" customFormat="1" ht="15.75" customHeight="1">
      <c r="B37"/>
      <c r="C37"/>
      <c r="D37" s="99"/>
      <c r="E37"/>
      <c r="F37"/>
      <c r="G37"/>
      <c r="H37"/>
      <c r="I37"/>
      <c r="J37"/>
      <c r="K37"/>
      <c r="L37"/>
    </row>
    <row r="38" spans="2:12" s="20" customFormat="1" ht="15.75" customHeight="1">
      <c r="B38"/>
      <c r="C38"/>
      <c r="D38" s="99"/>
      <c r="E38"/>
      <c r="F38"/>
      <c r="G38"/>
      <c r="H38"/>
      <c r="I38"/>
      <c r="J38"/>
      <c r="K38"/>
      <c r="L38"/>
    </row>
    <row r="39" spans="2:12" s="20" customFormat="1" ht="15.75" customHeight="1">
      <c r="B39"/>
      <c r="C39"/>
      <c r="D39" s="99"/>
      <c r="E39"/>
      <c r="F39"/>
      <c r="G39"/>
      <c r="H39"/>
      <c r="I39"/>
      <c r="J39"/>
      <c r="K39"/>
      <c r="L39"/>
    </row>
    <row r="40" spans="2:12" s="20" customFormat="1" ht="15.75" customHeight="1">
      <c r="B40"/>
      <c r="C40"/>
      <c r="D40" s="99"/>
      <c r="E40"/>
      <c r="F40"/>
      <c r="G40"/>
      <c r="H40"/>
      <c r="I40"/>
      <c r="J40"/>
      <c r="K40"/>
      <c r="L40"/>
    </row>
    <row r="41" spans="2:12" s="20" customFormat="1" ht="15.75" customHeight="1">
      <c r="B41"/>
      <c r="C41"/>
      <c r="D41" s="99"/>
      <c r="E41"/>
      <c r="F41"/>
      <c r="G41"/>
      <c r="H41"/>
      <c r="I41"/>
      <c r="J41"/>
      <c r="K41"/>
      <c r="L41"/>
    </row>
    <row r="42" spans="2:12" s="20" customFormat="1" ht="15.75" customHeight="1">
      <c r="B42"/>
      <c r="C42"/>
      <c r="D42" s="99"/>
      <c r="E42"/>
      <c r="F42"/>
      <c r="G42"/>
      <c r="H42"/>
      <c r="I42"/>
      <c r="J42"/>
      <c r="K42"/>
      <c r="L42"/>
    </row>
    <row r="43" spans="2:12" s="20" customFormat="1" ht="15.75" customHeight="1">
      <c r="B43"/>
      <c r="C43"/>
      <c r="D43" s="99"/>
      <c r="E43"/>
      <c r="F43"/>
      <c r="G43"/>
      <c r="H43"/>
      <c r="I43"/>
      <c r="J43"/>
      <c r="K43"/>
      <c r="L43"/>
    </row>
    <row r="44" spans="2:12" s="20" customFormat="1" ht="15.75" customHeight="1">
      <c r="B44"/>
      <c r="C44"/>
      <c r="D44" s="99"/>
      <c r="E44"/>
      <c r="F44"/>
      <c r="G44"/>
      <c r="H44"/>
      <c r="I44"/>
      <c r="J44"/>
      <c r="K44"/>
      <c r="L44"/>
    </row>
    <row r="45" spans="2:12" s="20" customFormat="1" ht="15.75" customHeight="1">
      <c r="B45"/>
      <c r="C45"/>
      <c r="D45" s="99"/>
      <c r="E45"/>
      <c r="F45"/>
      <c r="G45"/>
      <c r="H45"/>
      <c r="I45"/>
      <c r="J45"/>
      <c r="K45"/>
      <c r="L45"/>
    </row>
    <row r="46" spans="4:12" s="20" customFormat="1" ht="15.75" customHeight="1">
      <c r="D46" s="101"/>
      <c r="E46" s="30"/>
      <c r="F46" s="30"/>
      <c r="G46" s="30"/>
      <c r="H46" s="30"/>
      <c r="I46" s="31"/>
      <c r="J46" s="31"/>
      <c r="K46" s="32"/>
      <c r="L46" s="33"/>
    </row>
    <row r="47" spans="4:12" s="20" customFormat="1" ht="15.75" customHeight="1">
      <c r="D47" s="101"/>
      <c r="E47" s="30"/>
      <c r="F47" s="30"/>
      <c r="G47" s="30"/>
      <c r="H47" s="30"/>
      <c r="I47" s="31"/>
      <c r="J47" s="31"/>
      <c r="K47" s="32"/>
      <c r="L47" s="33"/>
    </row>
    <row r="48" spans="4:12" s="20" customFormat="1" ht="15.75" customHeight="1">
      <c r="D48" s="101"/>
      <c r="E48" s="30"/>
      <c r="F48" s="30"/>
      <c r="G48" s="30"/>
      <c r="H48" s="30"/>
      <c r="I48" s="31"/>
      <c r="J48" s="31"/>
      <c r="K48" s="32"/>
      <c r="L48" s="33"/>
    </row>
    <row r="49" spans="4:12" s="20" customFormat="1" ht="15.75" customHeight="1">
      <c r="D49" s="101"/>
      <c r="E49" s="30"/>
      <c r="F49" s="30"/>
      <c r="G49" s="30"/>
      <c r="H49" s="30"/>
      <c r="I49" s="31"/>
      <c r="J49" s="31"/>
      <c r="K49" s="32"/>
      <c r="L49" s="33"/>
    </row>
    <row r="50" spans="4:12" s="20" customFormat="1" ht="15.75" customHeight="1">
      <c r="D50" s="101"/>
      <c r="E50" s="30"/>
      <c r="F50" s="30"/>
      <c r="G50" s="30"/>
      <c r="H50" s="30"/>
      <c r="I50" s="31"/>
      <c r="J50" s="31"/>
      <c r="K50" s="32"/>
      <c r="L50" s="33"/>
    </row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</sheetData>
  <printOptions/>
  <pageMargins left="0.9055118110236221" right="0.5905511811023623" top="0.5905511811023623" bottom="0.984251968503937" header="0.5118110236220472" footer="0.5118110236220472"/>
  <pageSetup orientation="portrait" paperSize="9" r:id="rId2"/>
  <headerFooter alignWithMargins="0">
    <oddFooter>&amp;C&amp;D   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L50"/>
  <sheetViews>
    <sheetView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2" width="7.00390625" style="0" customWidth="1"/>
    <col min="3" max="3" width="3.00390625" style="0" customWidth="1"/>
    <col min="4" max="4" width="9.28125" style="99" customWidth="1"/>
    <col min="5" max="8" width="9.28125" style="2" customWidth="1"/>
    <col min="9" max="10" width="9.28125" style="3" customWidth="1"/>
    <col min="11" max="11" width="9.28125" style="4" customWidth="1"/>
    <col min="12" max="12" width="9.28125" style="5" customWidth="1"/>
    <col min="13" max="13" width="9.28125" style="0" customWidth="1"/>
  </cols>
  <sheetData>
    <row r="1" ht="12.75" customHeight="1"/>
    <row r="2" ht="12.75" customHeight="1"/>
    <row r="3" ht="12.75" customHeight="1"/>
    <row r="4" spans="1:3" ht="21.75" customHeight="1">
      <c r="A4" s="1"/>
      <c r="B4" s="75" t="s">
        <v>52</v>
      </c>
      <c r="C4" s="75"/>
    </row>
    <row r="5" ht="12.75"/>
    <row r="6" spans="2:3" ht="21.75" customHeight="1">
      <c r="B6" s="76" t="s">
        <v>78</v>
      </c>
      <c r="C6" s="76"/>
    </row>
    <row r="8" ht="15.75" customHeight="1"/>
    <row r="9" ht="15.75" customHeight="1"/>
    <row r="10" spans="3:9" ht="15.75" customHeight="1">
      <c r="C10" s="90"/>
      <c r="D10" s="100" t="s">
        <v>11</v>
      </c>
      <c r="E10" s="79"/>
      <c r="F10" s="79"/>
      <c r="G10" s="80" t="s">
        <v>57</v>
      </c>
      <c r="H10" s="80" t="s">
        <v>57</v>
      </c>
      <c r="I10" s="80" t="s">
        <v>10</v>
      </c>
    </row>
    <row r="11" spans="3:9" ht="19.5" customHeight="1">
      <c r="C11">
        <v>1</v>
      </c>
      <c r="D11" s="99" t="s">
        <v>26</v>
      </c>
      <c r="G11" s="78">
        <v>95.4</v>
      </c>
      <c r="H11" s="78">
        <v>96.2</v>
      </c>
      <c r="I11" s="77">
        <f>SUM(G11:H11)</f>
        <v>191.60000000000002</v>
      </c>
    </row>
    <row r="12" spans="7:9" ht="15.75" customHeight="1">
      <c r="G12" s="78"/>
      <c r="H12" s="78"/>
      <c r="I12" s="77"/>
    </row>
    <row r="13" spans="7:9" ht="15.75" customHeight="1">
      <c r="G13" s="78"/>
      <c r="H13" s="78"/>
      <c r="I13" s="77"/>
    </row>
    <row r="14" spans="7:9" ht="15.75" customHeight="1">
      <c r="G14" s="78"/>
      <c r="H14" s="78"/>
      <c r="I14" s="77"/>
    </row>
    <row r="15" spans="2:9" ht="15.75" customHeight="1">
      <c r="B15" s="6"/>
      <c r="C15" s="6"/>
      <c r="G15" s="78"/>
      <c r="H15" s="78"/>
      <c r="I15" s="77"/>
    </row>
    <row r="16" spans="2:9" ht="15.75" customHeight="1">
      <c r="B16" s="6"/>
      <c r="C16" s="6"/>
      <c r="G16" s="78"/>
      <c r="H16" s="78"/>
      <c r="I16" s="77"/>
    </row>
    <row r="17" spans="2:9" ht="15.75" customHeight="1">
      <c r="B17" s="6"/>
      <c r="C17" s="6"/>
      <c r="G17" s="78"/>
      <c r="H17" s="78"/>
      <c r="I17" s="77"/>
    </row>
    <row r="18" spans="5:12" ht="15.75" customHeight="1">
      <c r="E18"/>
      <c r="F18"/>
      <c r="G18" s="78"/>
      <c r="H18" s="78"/>
      <c r="I18" s="77"/>
      <c r="J18"/>
      <c r="K18"/>
      <c r="L18"/>
    </row>
    <row r="19" spans="5:12" ht="15.75" customHeight="1">
      <c r="E19"/>
      <c r="F19"/>
      <c r="G19" s="78"/>
      <c r="H19" s="78"/>
      <c r="I19" s="77"/>
      <c r="J19"/>
      <c r="K19"/>
      <c r="L19"/>
    </row>
    <row r="20" spans="5:12" ht="15.75" customHeight="1">
      <c r="E20"/>
      <c r="F20"/>
      <c r="G20" s="78"/>
      <c r="H20" s="78"/>
      <c r="I20" s="77"/>
      <c r="J20"/>
      <c r="K20"/>
      <c r="L20"/>
    </row>
    <row r="21" spans="5:12" ht="15.75" customHeight="1">
      <c r="E21"/>
      <c r="F21"/>
      <c r="G21" s="78"/>
      <c r="H21" s="78"/>
      <c r="I21" s="77"/>
      <c r="J21"/>
      <c r="K21"/>
      <c r="L21"/>
    </row>
    <row r="22" spans="2:12" s="20" customFormat="1" ht="15.75" customHeight="1">
      <c r="B22"/>
      <c r="C22"/>
      <c r="D22" s="99"/>
      <c r="E22"/>
      <c r="F22"/>
      <c r="G22" s="78"/>
      <c r="H22" s="78"/>
      <c r="I22" s="77"/>
      <c r="J22"/>
      <c r="K22"/>
      <c r="L22"/>
    </row>
    <row r="23" spans="2:12" s="20" customFormat="1" ht="15.75" customHeight="1">
      <c r="B23"/>
      <c r="C23"/>
      <c r="D23" s="99"/>
      <c r="E23"/>
      <c r="F23"/>
      <c r="G23" s="78"/>
      <c r="H23" s="78"/>
      <c r="I23" s="77"/>
      <c r="J23"/>
      <c r="K23"/>
      <c r="L23"/>
    </row>
    <row r="24" spans="2:12" s="20" customFormat="1" ht="15.75" customHeight="1">
      <c r="B24"/>
      <c r="C24"/>
      <c r="D24" s="99"/>
      <c r="E24"/>
      <c r="F24"/>
      <c r="G24"/>
      <c r="H24"/>
      <c r="I24"/>
      <c r="J24"/>
      <c r="K24"/>
      <c r="L24"/>
    </row>
    <row r="25" spans="2:12" s="20" customFormat="1" ht="15.75" customHeight="1">
      <c r="B25"/>
      <c r="C25"/>
      <c r="D25" s="99"/>
      <c r="E25"/>
      <c r="F25"/>
      <c r="G25"/>
      <c r="H25"/>
      <c r="I25"/>
      <c r="J25"/>
      <c r="K25"/>
      <c r="L25"/>
    </row>
    <row r="26" spans="2:12" s="20" customFormat="1" ht="15.75" customHeight="1">
      <c r="B26"/>
      <c r="C26"/>
      <c r="D26" s="99"/>
      <c r="E26"/>
      <c r="F26"/>
      <c r="G26"/>
      <c r="H26"/>
      <c r="I26"/>
      <c r="J26"/>
      <c r="K26"/>
      <c r="L26"/>
    </row>
    <row r="27" spans="2:12" s="20" customFormat="1" ht="15.75" customHeight="1">
      <c r="B27"/>
      <c r="C27"/>
      <c r="D27" s="99"/>
      <c r="E27"/>
      <c r="F27"/>
      <c r="G27"/>
      <c r="H27"/>
      <c r="I27"/>
      <c r="J27"/>
      <c r="K27"/>
      <c r="L27"/>
    </row>
    <row r="28" spans="2:12" s="20" customFormat="1" ht="15.75" customHeight="1">
      <c r="B28"/>
      <c r="C28"/>
      <c r="D28" s="99"/>
      <c r="E28"/>
      <c r="F28"/>
      <c r="G28"/>
      <c r="H28"/>
      <c r="I28"/>
      <c r="J28"/>
      <c r="K28"/>
      <c r="L28"/>
    </row>
    <row r="29" spans="2:12" s="20" customFormat="1" ht="15.75" customHeight="1">
      <c r="B29"/>
      <c r="C29"/>
      <c r="D29" s="99"/>
      <c r="E29"/>
      <c r="F29"/>
      <c r="G29"/>
      <c r="H29"/>
      <c r="I29"/>
      <c r="J29"/>
      <c r="K29"/>
      <c r="L29"/>
    </row>
    <row r="30" spans="2:12" s="20" customFormat="1" ht="15.75" customHeight="1">
      <c r="B30"/>
      <c r="C30"/>
      <c r="D30" s="99"/>
      <c r="E30"/>
      <c r="F30"/>
      <c r="G30"/>
      <c r="H30"/>
      <c r="I30"/>
      <c r="J30"/>
      <c r="K30"/>
      <c r="L30"/>
    </row>
    <row r="31" spans="2:12" s="20" customFormat="1" ht="15.75" customHeight="1">
      <c r="B31"/>
      <c r="C31"/>
      <c r="D31" s="99"/>
      <c r="E31"/>
      <c r="F31"/>
      <c r="G31"/>
      <c r="H31"/>
      <c r="I31"/>
      <c r="J31"/>
      <c r="K31"/>
      <c r="L31"/>
    </row>
    <row r="32" spans="2:12" s="20" customFormat="1" ht="15.75" customHeight="1">
      <c r="B32"/>
      <c r="C32"/>
      <c r="D32" s="99"/>
      <c r="E32"/>
      <c r="F32"/>
      <c r="G32"/>
      <c r="H32"/>
      <c r="I32"/>
      <c r="J32"/>
      <c r="K32"/>
      <c r="L32"/>
    </row>
    <row r="33" spans="2:12" s="20" customFormat="1" ht="15.75" customHeight="1">
      <c r="B33"/>
      <c r="C33"/>
      <c r="D33" s="99"/>
      <c r="E33"/>
      <c r="F33"/>
      <c r="G33"/>
      <c r="H33"/>
      <c r="I33"/>
      <c r="J33"/>
      <c r="K33"/>
      <c r="L33"/>
    </row>
    <row r="34" spans="2:12" s="20" customFormat="1" ht="15.75" customHeight="1">
      <c r="B34"/>
      <c r="C34"/>
      <c r="D34" s="99"/>
      <c r="E34"/>
      <c r="F34"/>
      <c r="G34"/>
      <c r="H34"/>
      <c r="I34"/>
      <c r="J34"/>
      <c r="K34"/>
      <c r="L34"/>
    </row>
    <row r="35" spans="2:12" s="20" customFormat="1" ht="15.75" customHeight="1">
      <c r="B35"/>
      <c r="C35"/>
      <c r="D35" s="99"/>
      <c r="E35"/>
      <c r="F35"/>
      <c r="G35"/>
      <c r="H35"/>
      <c r="I35"/>
      <c r="J35"/>
      <c r="K35"/>
      <c r="L35"/>
    </row>
    <row r="36" spans="2:12" s="20" customFormat="1" ht="15.75" customHeight="1">
      <c r="B36"/>
      <c r="C36"/>
      <c r="D36" s="99"/>
      <c r="E36"/>
      <c r="F36"/>
      <c r="G36"/>
      <c r="H36"/>
      <c r="I36"/>
      <c r="J36"/>
      <c r="K36"/>
      <c r="L36"/>
    </row>
    <row r="37" spans="2:12" s="20" customFormat="1" ht="15.75" customHeight="1">
      <c r="B37"/>
      <c r="C37"/>
      <c r="D37" s="99"/>
      <c r="E37"/>
      <c r="F37"/>
      <c r="G37"/>
      <c r="H37"/>
      <c r="I37"/>
      <c r="J37"/>
      <c r="K37"/>
      <c r="L37"/>
    </row>
    <row r="38" spans="2:12" s="20" customFormat="1" ht="15.75" customHeight="1">
      <c r="B38"/>
      <c r="C38"/>
      <c r="D38" s="99"/>
      <c r="E38"/>
      <c r="F38"/>
      <c r="G38"/>
      <c r="H38"/>
      <c r="I38"/>
      <c r="J38"/>
      <c r="K38"/>
      <c r="L38"/>
    </row>
    <row r="39" spans="2:12" s="20" customFormat="1" ht="15.75" customHeight="1">
      <c r="B39"/>
      <c r="C39"/>
      <c r="D39" s="99"/>
      <c r="E39"/>
      <c r="F39"/>
      <c r="G39"/>
      <c r="H39"/>
      <c r="I39"/>
      <c r="J39"/>
      <c r="K39"/>
      <c r="L39"/>
    </row>
    <row r="40" spans="2:12" s="20" customFormat="1" ht="15.75" customHeight="1">
      <c r="B40"/>
      <c r="C40"/>
      <c r="D40" s="99"/>
      <c r="E40"/>
      <c r="F40"/>
      <c r="G40"/>
      <c r="H40"/>
      <c r="I40"/>
      <c r="J40"/>
      <c r="K40"/>
      <c r="L40"/>
    </row>
    <row r="41" spans="2:12" s="20" customFormat="1" ht="15.75" customHeight="1">
      <c r="B41"/>
      <c r="C41"/>
      <c r="D41" s="99"/>
      <c r="E41"/>
      <c r="F41"/>
      <c r="G41"/>
      <c r="H41"/>
      <c r="I41"/>
      <c r="J41"/>
      <c r="K41"/>
      <c r="L41"/>
    </row>
    <row r="42" spans="2:12" s="20" customFormat="1" ht="15.75" customHeight="1">
      <c r="B42"/>
      <c r="C42"/>
      <c r="D42" s="99"/>
      <c r="E42"/>
      <c r="F42"/>
      <c r="G42"/>
      <c r="H42"/>
      <c r="I42"/>
      <c r="J42"/>
      <c r="K42"/>
      <c r="L42"/>
    </row>
    <row r="43" spans="2:12" s="20" customFormat="1" ht="15.75" customHeight="1">
      <c r="B43"/>
      <c r="C43"/>
      <c r="D43" s="99"/>
      <c r="E43"/>
      <c r="F43"/>
      <c r="G43"/>
      <c r="H43"/>
      <c r="I43"/>
      <c r="J43"/>
      <c r="K43"/>
      <c r="L43"/>
    </row>
    <row r="44" spans="2:12" s="20" customFormat="1" ht="15.75" customHeight="1">
      <c r="B44"/>
      <c r="C44"/>
      <c r="D44" s="99"/>
      <c r="E44"/>
      <c r="F44"/>
      <c r="G44"/>
      <c r="H44"/>
      <c r="I44"/>
      <c r="J44"/>
      <c r="K44"/>
      <c r="L44"/>
    </row>
    <row r="45" spans="2:12" s="20" customFormat="1" ht="15.75" customHeight="1">
      <c r="B45"/>
      <c r="C45"/>
      <c r="D45" s="99"/>
      <c r="E45"/>
      <c r="F45"/>
      <c r="G45"/>
      <c r="H45"/>
      <c r="I45"/>
      <c r="J45"/>
      <c r="K45"/>
      <c r="L45"/>
    </row>
    <row r="46" spans="4:12" s="20" customFormat="1" ht="15.75" customHeight="1">
      <c r="D46" s="101"/>
      <c r="E46" s="30"/>
      <c r="F46" s="30"/>
      <c r="G46" s="30"/>
      <c r="H46" s="30"/>
      <c r="I46" s="31"/>
      <c r="J46" s="31"/>
      <c r="K46" s="32"/>
      <c r="L46" s="33"/>
    </row>
    <row r="47" spans="4:12" s="20" customFormat="1" ht="15.75" customHeight="1">
      <c r="D47" s="101"/>
      <c r="E47" s="30"/>
      <c r="F47" s="30"/>
      <c r="G47" s="30"/>
      <c r="H47" s="30"/>
      <c r="I47" s="31"/>
      <c r="J47" s="31"/>
      <c r="K47" s="32"/>
      <c r="L47" s="33"/>
    </row>
    <row r="48" spans="4:12" s="20" customFormat="1" ht="15.75" customHeight="1">
      <c r="D48" s="101"/>
      <c r="E48" s="30"/>
      <c r="F48" s="30"/>
      <c r="G48" s="30"/>
      <c r="H48" s="30"/>
      <c r="I48" s="31"/>
      <c r="J48" s="31"/>
      <c r="K48" s="32"/>
      <c r="L48" s="33"/>
    </row>
    <row r="49" spans="4:12" s="20" customFormat="1" ht="15.75" customHeight="1">
      <c r="D49" s="101"/>
      <c r="E49" s="30"/>
      <c r="F49" s="30"/>
      <c r="G49" s="30"/>
      <c r="H49" s="30"/>
      <c r="I49" s="31"/>
      <c r="J49" s="31"/>
      <c r="K49" s="32"/>
      <c r="L49" s="33"/>
    </row>
    <row r="50" spans="4:12" s="20" customFormat="1" ht="15.75" customHeight="1">
      <c r="D50" s="101"/>
      <c r="E50" s="30"/>
      <c r="F50" s="30"/>
      <c r="G50" s="30"/>
      <c r="H50" s="30"/>
      <c r="I50" s="31"/>
      <c r="J50" s="31"/>
      <c r="K50" s="32"/>
      <c r="L50" s="33"/>
    </row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</sheetData>
  <printOptions/>
  <pageMargins left="0.9055118110236221" right="0.5905511811023623" top="0.5905511811023623" bottom="0.984251968503937" header="0.5118110236220472" footer="0.5118110236220472"/>
  <pageSetup orientation="portrait" paperSize="9" r:id="rId2"/>
  <headerFooter alignWithMargins="0">
    <oddFooter>&amp;C&amp;D   Seite &amp;P von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L50"/>
  <sheetViews>
    <sheetView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2" width="7.00390625" style="0" customWidth="1"/>
    <col min="3" max="3" width="3.00390625" style="0" customWidth="1"/>
    <col min="4" max="4" width="9.28125" style="99" customWidth="1"/>
    <col min="5" max="8" width="9.28125" style="2" customWidth="1"/>
    <col min="9" max="10" width="9.28125" style="3" customWidth="1"/>
    <col min="11" max="11" width="9.28125" style="4" customWidth="1"/>
    <col min="12" max="12" width="9.28125" style="5" customWidth="1"/>
    <col min="13" max="13" width="9.28125" style="0" customWidth="1"/>
  </cols>
  <sheetData>
    <row r="1" ht="12.75" customHeight="1"/>
    <row r="2" ht="12.75" customHeight="1"/>
    <row r="3" ht="12.75" customHeight="1"/>
    <row r="4" spans="1:3" ht="21.75" customHeight="1">
      <c r="A4" s="1"/>
      <c r="B4" s="75" t="s">
        <v>52</v>
      </c>
      <c r="C4" s="75"/>
    </row>
    <row r="5" ht="12.75"/>
    <row r="6" spans="2:3" ht="21.75" customHeight="1">
      <c r="B6" s="76" t="s">
        <v>79</v>
      </c>
      <c r="C6" s="76"/>
    </row>
    <row r="8" ht="15.75" customHeight="1"/>
    <row r="9" ht="15.75" customHeight="1"/>
    <row r="10" spans="3:9" ht="15.75" customHeight="1">
      <c r="C10" s="90"/>
      <c r="D10" s="100" t="s">
        <v>11</v>
      </c>
      <c r="E10" s="79"/>
      <c r="F10" s="79"/>
      <c r="G10" s="80" t="s">
        <v>57</v>
      </c>
      <c r="H10" s="80" t="s">
        <v>10</v>
      </c>
      <c r="I10" s="7"/>
    </row>
    <row r="11" spans="3:8" ht="19.5" customHeight="1">
      <c r="C11">
        <v>1</v>
      </c>
      <c r="D11" s="99" t="s">
        <v>58</v>
      </c>
      <c r="G11" s="78">
        <v>77.7</v>
      </c>
      <c r="H11" s="77">
        <f>SUM(G11:G11)</f>
        <v>77.7</v>
      </c>
    </row>
    <row r="12" spans="7:9" ht="15.75" customHeight="1">
      <c r="G12" s="78"/>
      <c r="H12" s="77"/>
      <c r="I12" s="7"/>
    </row>
    <row r="13" spans="7:8" ht="15.75" customHeight="1">
      <c r="G13" s="78"/>
      <c r="H13" s="77"/>
    </row>
    <row r="14" spans="7:8" ht="15.75" customHeight="1">
      <c r="G14" s="78"/>
      <c r="H14" s="77"/>
    </row>
    <row r="15" spans="2:3" ht="15.75" customHeight="1">
      <c r="B15" s="6"/>
      <c r="C15" s="6"/>
    </row>
    <row r="16" spans="2:3" ht="15.75" customHeight="1">
      <c r="B16" s="6"/>
      <c r="C16" s="6"/>
    </row>
    <row r="17" spans="2:3" ht="15.75" customHeight="1">
      <c r="B17" s="6"/>
      <c r="C17" s="6"/>
    </row>
    <row r="18" spans="5:12" ht="15.75" customHeight="1">
      <c r="E18"/>
      <c r="F18"/>
      <c r="G18"/>
      <c r="H18"/>
      <c r="I18"/>
      <c r="J18"/>
      <c r="K18"/>
      <c r="L18"/>
    </row>
    <row r="19" spans="5:12" ht="15.75" customHeight="1">
      <c r="E19"/>
      <c r="F19"/>
      <c r="G19"/>
      <c r="H19"/>
      <c r="I19"/>
      <c r="J19"/>
      <c r="K19"/>
      <c r="L19"/>
    </row>
    <row r="20" spans="5:12" ht="15.75" customHeight="1">
      <c r="E20"/>
      <c r="F20"/>
      <c r="G20"/>
      <c r="H20"/>
      <c r="I20"/>
      <c r="J20"/>
      <c r="K20"/>
      <c r="L20"/>
    </row>
    <row r="21" spans="5:12" ht="15.75" customHeight="1">
      <c r="E21"/>
      <c r="F21"/>
      <c r="G21"/>
      <c r="H21"/>
      <c r="I21"/>
      <c r="J21"/>
      <c r="K21"/>
      <c r="L21"/>
    </row>
    <row r="22" spans="2:12" s="20" customFormat="1" ht="15.75" customHeight="1">
      <c r="B22"/>
      <c r="C22"/>
      <c r="D22" s="99"/>
      <c r="E22"/>
      <c r="F22"/>
      <c r="G22"/>
      <c r="H22"/>
      <c r="I22"/>
      <c r="J22"/>
      <c r="K22"/>
      <c r="L22"/>
    </row>
    <row r="23" spans="2:12" s="20" customFormat="1" ht="15.75" customHeight="1">
      <c r="B23"/>
      <c r="C23"/>
      <c r="D23" s="99"/>
      <c r="E23"/>
      <c r="F23"/>
      <c r="G23"/>
      <c r="H23"/>
      <c r="I23"/>
      <c r="J23"/>
      <c r="K23"/>
      <c r="L23"/>
    </row>
    <row r="24" spans="2:12" s="20" customFormat="1" ht="15.75" customHeight="1">
      <c r="B24"/>
      <c r="C24"/>
      <c r="D24" s="99"/>
      <c r="E24"/>
      <c r="F24"/>
      <c r="G24"/>
      <c r="H24"/>
      <c r="I24"/>
      <c r="J24"/>
      <c r="K24"/>
      <c r="L24"/>
    </row>
    <row r="25" spans="2:12" s="20" customFormat="1" ht="15.75" customHeight="1">
      <c r="B25"/>
      <c r="C25"/>
      <c r="D25" s="99"/>
      <c r="E25"/>
      <c r="F25"/>
      <c r="G25"/>
      <c r="H25"/>
      <c r="I25"/>
      <c r="J25"/>
      <c r="K25"/>
      <c r="L25"/>
    </row>
    <row r="26" spans="2:12" s="20" customFormat="1" ht="15.75" customHeight="1">
      <c r="B26"/>
      <c r="C26"/>
      <c r="D26" s="99"/>
      <c r="E26"/>
      <c r="F26"/>
      <c r="G26"/>
      <c r="H26"/>
      <c r="I26"/>
      <c r="J26"/>
      <c r="K26"/>
      <c r="L26"/>
    </row>
    <row r="27" spans="2:12" s="20" customFormat="1" ht="15.75" customHeight="1">
      <c r="B27"/>
      <c r="C27"/>
      <c r="D27" s="99"/>
      <c r="E27"/>
      <c r="F27"/>
      <c r="G27"/>
      <c r="H27"/>
      <c r="I27"/>
      <c r="J27"/>
      <c r="K27"/>
      <c r="L27"/>
    </row>
    <row r="28" spans="2:12" s="20" customFormat="1" ht="15.75" customHeight="1">
      <c r="B28"/>
      <c r="C28"/>
      <c r="D28" s="99"/>
      <c r="E28"/>
      <c r="F28"/>
      <c r="G28"/>
      <c r="H28"/>
      <c r="I28"/>
      <c r="J28"/>
      <c r="K28"/>
      <c r="L28"/>
    </row>
    <row r="29" spans="2:12" s="20" customFormat="1" ht="15.75" customHeight="1">
      <c r="B29"/>
      <c r="C29"/>
      <c r="D29" s="99"/>
      <c r="E29"/>
      <c r="F29"/>
      <c r="G29"/>
      <c r="H29"/>
      <c r="I29"/>
      <c r="J29"/>
      <c r="K29"/>
      <c r="L29"/>
    </row>
    <row r="30" spans="2:12" s="20" customFormat="1" ht="15.75" customHeight="1">
      <c r="B30"/>
      <c r="C30"/>
      <c r="D30" s="99"/>
      <c r="E30"/>
      <c r="F30"/>
      <c r="G30"/>
      <c r="H30"/>
      <c r="I30"/>
      <c r="J30"/>
      <c r="K30"/>
      <c r="L30"/>
    </row>
    <row r="31" spans="2:12" s="20" customFormat="1" ht="15.75" customHeight="1">
      <c r="B31"/>
      <c r="C31"/>
      <c r="D31" s="99"/>
      <c r="E31"/>
      <c r="F31"/>
      <c r="G31"/>
      <c r="H31"/>
      <c r="I31"/>
      <c r="J31"/>
      <c r="K31"/>
      <c r="L31"/>
    </row>
    <row r="32" spans="2:12" s="20" customFormat="1" ht="15.75" customHeight="1">
      <c r="B32"/>
      <c r="C32"/>
      <c r="D32" s="99"/>
      <c r="E32"/>
      <c r="F32"/>
      <c r="G32"/>
      <c r="H32"/>
      <c r="I32"/>
      <c r="J32"/>
      <c r="K32"/>
      <c r="L32"/>
    </row>
    <row r="33" spans="2:12" s="20" customFormat="1" ht="15.75" customHeight="1">
      <c r="B33"/>
      <c r="C33"/>
      <c r="D33" s="99"/>
      <c r="E33"/>
      <c r="F33"/>
      <c r="G33"/>
      <c r="H33"/>
      <c r="I33"/>
      <c r="J33"/>
      <c r="K33"/>
      <c r="L33"/>
    </row>
    <row r="34" spans="2:12" s="20" customFormat="1" ht="15.75" customHeight="1">
      <c r="B34"/>
      <c r="C34"/>
      <c r="D34" s="99"/>
      <c r="E34"/>
      <c r="F34"/>
      <c r="G34"/>
      <c r="H34"/>
      <c r="I34"/>
      <c r="J34"/>
      <c r="K34"/>
      <c r="L34"/>
    </row>
    <row r="35" spans="2:12" s="20" customFormat="1" ht="15.75" customHeight="1">
      <c r="B35"/>
      <c r="C35"/>
      <c r="D35" s="99"/>
      <c r="E35"/>
      <c r="F35"/>
      <c r="G35"/>
      <c r="H35"/>
      <c r="I35"/>
      <c r="J35"/>
      <c r="K35"/>
      <c r="L35"/>
    </row>
    <row r="36" spans="2:12" s="20" customFormat="1" ht="15.75" customHeight="1">
      <c r="B36"/>
      <c r="C36"/>
      <c r="D36" s="99"/>
      <c r="E36"/>
      <c r="F36"/>
      <c r="G36"/>
      <c r="H36"/>
      <c r="I36"/>
      <c r="J36"/>
      <c r="K36"/>
      <c r="L36"/>
    </row>
    <row r="37" spans="2:12" s="20" customFormat="1" ht="15.75" customHeight="1">
      <c r="B37"/>
      <c r="C37"/>
      <c r="D37" s="99"/>
      <c r="E37"/>
      <c r="F37"/>
      <c r="G37"/>
      <c r="H37"/>
      <c r="I37"/>
      <c r="J37"/>
      <c r="K37"/>
      <c r="L37"/>
    </row>
    <row r="38" spans="2:12" s="20" customFormat="1" ht="15.75" customHeight="1">
      <c r="B38"/>
      <c r="C38"/>
      <c r="D38" s="99"/>
      <c r="E38"/>
      <c r="F38"/>
      <c r="G38"/>
      <c r="H38"/>
      <c r="I38"/>
      <c r="J38"/>
      <c r="K38"/>
      <c r="L38"/>
    </row>
    <row r="39" spans="2:12" s="20" customFormat="1" ht="15.75" customHeight="1">
      <c r="B39"/>
      <c r="C39"/>
      <c r="D39" s="99"/>
      <c r="E39"/>
      <c r="F39"/>
      <c r="G39"/>
      <c r="H39"/>
      <c r="I39"/>
      <c r="J39"/>
      <c r="K39"/>
      <c r="L39"/>
    </row>
    <row r="40" spans="2:12" s="20" customFormat="1" ht="15.75" customHeight="1">
      <c r="B40"/>
      <c r="C40"/>
      <c r="D40" s="99"/>
      <c r="E40"/>
      <c r="F40"/>
      <c r="G40"/>
      <c r="H40"/>
      <c r="I40"/>
      <c r="J40"/>
      <c r="K40"/>
      <c r="L40"/>
    </row>
    <row r="41" spans="2:12" s="20" customFormat="1" ht="15.75" customHeight="1">
      <c r="B41"/>
      <c r="C41"/>
      <c r="D41" s="99"/>
      <c r="E41"/>
      <c r="F41"/>
      <c r="G41"/>
      <c r="H41"/>
      <c r="I41"/>
      <c r="J41"/>
      <c r="K41"/>
      <c r="L41"/>
    </row>
    <row r="42" spans="2:12" s="20" customFormat="1" ht="15.75" customHeight="1">
      <c r="B42"/>
      <c r="C42"/>
      <c r="D42" s="99"/>
      <c r="E42"/>
      <c r="F42"/>
      <c r="G42"/>
      <c r="H42"/>
      <c r="I42"/>
      <c r="J42"/>
      <c r="K42"/>
      <c r="L42"/>
    </row>
    <row r="43" spans="2:12" s="20" customFormat="1" ht="15.75" customHeight="1">
      <c r="B43"/>
      <c r="C43"/>
      <c r="D43" s="99"/>
      <c r="E43"/>
      <c r="F43"/>
      <c r="G43"/>
      <c r="H43"/>
      <c r="I43"/>
      <c r="J43"/>
      <c r="K43"/>
      <c r="L43"/>
    </row>
    <row r="44" spans="2:12" s="20" customFormat="1" ht="15.75" customHeight="1">
      <c r="B44"/>
      <c r="C44"/>
      <c r="D44" s="99"/>
      <c r="E44"/>
      <c r="F44"/>
      <c r="G44"/>
      <c r="H44"/>
      <c r="I44"/>
      <c r="J44"/>
      <c r="K44"/>
      <c r="L44"/>
    </row>
    <row r="45" spans="2:12" s="20" customFormat="1" ht="15.75" customHeight="1">
      <c r="B45"/>
      <c r="C45"/>
      <c r="D45" s="99"/>
      <c r="E45"/>
      <c r="F45"/>
      <c r="G45"/>
      <c r="H45"/>
      <c r="I45"/>
      <c r="J45"/>
      <c r="K45"/>
      <c r="L45"/>
    </row>
    <row r="46" spans="4:12" s="20" customFormat="1" ht="15.75" customHeight="1">
      <c r="D46" s="101"/>
      <c r="E46" s="30"/>
      <c r="F46" s="30"/>
      <c r="G46" s="30"/>
      <c r="H46" s="30"/>
      <c r="I46" s="31"/>
      <c r="J46" s="31"/>
      <c r="K46" s="32"/>
      <c r="L46" s="33"/>
    </row>
    <row r="47" spans="4:12" s="20" customFormat="1" ht="15.75" customHeight="1">
      <c r="D47" s="101"/>
      <c r="E47" s="30"/>
      <c r="F47" s="30"/>
      <c r="G47" s="30"/>
      <c r="H47" s="30"/>
      <c r="I47" s="31"/>
      <c r="J47" s="31"/>
      <c r="K47" s="32"/>
      <c r="L47" s="33"/>
    </row>
    <row r="48" spans="4:12" s="20" customFormat="1" ht="15.75" customHeight="1">
      <c r="D48" s="101"/>
      <c r="E48" s="30"/>
      <c r="F48" s="30"/>
      <c r="G48" s="30"/>
      <c r="H48" s="30"/>
      <c r="I48" s="31"/>
      <c r="J48" s="31"/>
      <c r="K48" s="32"/>
      <c r="L48" s="33"/>
    </row>
    <row r="49" spans="4:12" s="20" customFormat="1" ht="15.75" customHeight="1">
      <c r="D49" s="101"/>
      <c r="E49" s="30"/>
      <c r="F49" s="30"/>
      <c r="G49" s="30"/>
      <c r="H49" s="30"/>
      <c r="I49" s="31"/>
      <c r="J49" s="31"/>
      <c r="K49" s="32"/>
      <c r="L49" s="33"/>
    </row>
    <row r="50" spans="4:12" s="20" customFormat="1" ht="15.75" customHeight="1">
      <c r="D50" s="101"/>
      <c r="E50" s="30"/>
      <c r="F50" s="30"/>
      <c r="G50" s="30"/>
      <c r="H50" s="30"/>
      <c r="I50" s="31"/>
      <c r="J50" s="31"/>
      <c r="K50" s="32"/>
      <c r="L50" s="33"/>
    </row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</sheetData>
  <printOptions/>
  <pageMargins left="0.9055118110236221" right="0.5905511811023623" top="0.5905511811023623" bottom="0.984251968503937" header="0.5118110236220472" footer="0.5118110236220472"/>
  <pageSetup orientation="portrait" paperSize="9" r:id="rId2"/>
  <headerFooter alignWithMargins="0">
    <oddFooter>&amp;C&amp;D   Seite &amp;P von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L50"/>
  <sheetViews>
    <sheetView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2" width="7.00390625" style="0" customWidth="1"/>
    <col min="3" max="3" width="3.00390625" style="0" customWidth="1"/>
    <col min="4" max="4" width="9.28125" style="99" customWidth="1"/>
    <col min="5" max="8" width="9.28125" style="2" customWidth="1"/>
    <col min="9" max="10" width="9.28125" style="3" customWidth="1"/>
    <col min="11" max="11" width="9.28125" style="4" customWidth="1"/>
    <col min="12" max="12" width="9.28125" style="5" customWidth="1"/>
    <col min="13" max="13" width="9.28125" style="0" customWidth="1"/>
  </cols>
  <sheetData>
    <row r="1" ht="12.75" customHeight="1"/>
    <row r="2" ht="12.75" customHeight="1"/>
    <row r="3" ht="12.75" customHeight="1"/>
    <row r="4" spans="1:3" ht="21.75" customHeight="1">
      <c r="A4" s="1"/>
      <c r="B4" s="75" t="s">
        <v>52</v>
      </c>
      <c r="C4" s="75"/>
    </row>
    <row r="5" ht="12.75"/>
    <row r="6" spans="2:3" ht="21.75" customHeight="1">
      <c r="B6" s="76" t="s">
        <v>80</v>
      </c>
      <c r="C6" s="76"/>
    </row>
    <row r="8" ht="15.75" customHeight="1"/>
    <row r="9" ht="15.75" customHeight="1"/>
    <row r="10" spans="3:9" ht="15.75" customHeight="1">
      <c r="C10" s="90"/>
      <c r="D10" s="100" t="s">
        <v>11</v>
      </c>
      <c r="E10" s="79"/>
      <c r="F10" s="79"/>
      <c r="G10" s="80" t="s">
        <v>57</v>
      </c>
      <c r="H10" s="80" t="s">
        <v>10</v>
      </c>
      <c r="I10" s="7"/>
    </row>
    <row r="11" spans="3:8" ht="19.5" customHeight="1">
      <c r="C11">
        <v>1</v>
      </c>
      <c r="D11" s="99" t="s">
        <v>60</v>
      </c>
      <c r="G11" s="78">
        <v>80.2</v>
      </c>
      <c r="H11" s="77">
        <f aca="true" t="shared" si="0" ref="H11:H19">SUM(G11:G11)</f>
        <v>80.2</v>
      </c>
    </row>
    <row r="12" spans="3:9" ht="15.75" customHeight="1">
      <c r="C12">
        <v>2</v>
      </c>
      <c r="D12" s="99" t="s">
        <v>65</v>
      </c>
      <c r="G12" s="78">
        <v>78</v>
      </c>
      <c r="H12" s="77">
        <f t="shared" si="0"/>
        <v>78</v>
      </c>
      <c r="I12" s="7"/>
    </row>
    <row r="13" spans="3:8" ht="15.75" customHeight="1">
      <c r="C13">
        <v>3</v>
      </c>
      <c r="D13" s="99" t="s">
        <v>61</v>
      </c>
      <c r="G13" s="78">
        <v>77.1</v>
      </c>
      <c r="H13" s="77">
        <f t="shared" si="0"/>
        <v>77.1</v>
      </c>
    </row>
    <row r="14" spans="3:8" ht="15.75" customHeight="1">
      <c r="C14">
        <v>4</v>
      </c>
      <c r="D14" s="99" t="s">
        <v>25</v>
      </c>
      <c r="G14" s="78">
        <v>73</v>
      </c>
      <c r="H14" s="77">
        <f t="shared" si="0"/>
        <v>73</v>
      </c>
    </row>
    <row r="15" spans="2:8" ht="15.75" customHeight="1">
      <c r="B15" s="6"/>
      <c r="C15" s="91">
        <v>5</v>
      </c>
      <c r="D15" s="99" t="s">
        <v>64</v>
      </c>
      <c r="G15" s="78">
        <v>72.8</v>
      </c>
      <c r="H15" s="77">
        <f t="shared" si="0"/>
        <v>72.8</v>
      </c>
    </row>
    <row r="16" spans="2:8" ht="15.75" customHeight="1">
      <c r="B16" s="6"/>
      <c r="C16" s="91">
        <v>6</v>
      </c>
      <c r="D16" s="99" t="s">
        <v>19</v>
      </c>
      <c r="G16" s="78">
        <v>68.7</v>
      </c>
      <c r="H16" s="77">
        <f t="shared" si="0"/>
        <v>68.7</v>
      </c>
    </row>
    <row r="17" spans="2:8" ht="15.75" customHeight="1">
      <c r="B17" s="6"/>
      <c r="C17" s="6">
        <v>7</v>
      </c>
      <c r="D17" s="99" t="s">
        <v>21</v>
      </c>
      <c r="G17" s="78">
        <v>68.6</v>
      </c>
      <c r="H17" s="77">
        <f t="shared" si="0"/>
        <v>68.6</v>
      </c>
    </row>
    <row r="18" spans="3:12" ht="15.75" customHeight="1">
      <c r="C18">
        <v>8</v>
      </c>
      <c r="D18" s="99" t="s">
        <v>63</v>
      </c>
      <c r="E18"/>
      <c r="F18"/>
      <c r="G18" s="78">
        <v>66.8</v>
      </c>
      <c r="H18" s="77">
        <f t="shared" si="0"/>
        <v>66.8</v>
      </c>
      <c r="I18"/>
      <c r="J18"/>
      <c r="K18"/>
      <c r="L18"/>
    </row>
    <row r="19" spans="3:12" ht="15.75" customHeight="1">
      <c r="C19">
        <v>9</v>
      </c>
      <c r="D19" s="99" t="s">
        <v>66</v>
      </c>
      <c r="E19"/>
      <c r="F19"/>
      <c r="G19" s="78">
        <v>54.6</v>
      </c>
      <c r="H19" s="77">
        <f t="shared" si="0"/>
        <v>54.6</v>
      </c>
      <c r="I19"/>
      <c r="J19"/>
      <c r="K19"/>
      <c r="L19"/>
    </row>
    <row r="20" spans="5:12" ht="15.75" customHeight="1">
      <c r="E20"/>
      <c r="F20"/>
      <c r="G20"/>
      <c r="H20"/>
      <c r="I20"/>
      <c r="J20"/>
      <c r="K20"/>
      <c r="L20"/>
    </row>
    <row r="21" spans="5:12" ht="15.75" customHeight="1">
      <c r="E21"/>
      <c r="F21"/>
      <c r="G21"/>
      <c r="H21"/>
      <c r="I21"/>
      <c r="J21"/>
      <c r="K21"/>
      <c r="L21"/>
    </row>
    <row r="22" spans="2:12" s="20" customFormat="1" ht="15.75" customHeight="1">
      <c r="B22"/>
      <c r="C22"/>
      <c r="D22" s="99"/>
      <c r="E22"/>
      <c r="F22"/>
      <c r="G22"/>
      <c r="H22"/>
      <c r="I22"/>
      <c r="J22"/>
      <c r="K22"/>
      <c r="L22"/>
    </row>
    <row r="23" spans="2:12" s="20" customFormat="1" ht="15.75" customHeight="1">
      <c r="B23"/>
      <c r="C23"/>
      <c r="D23" s="99"/>
      <c r="E23"/>
      <c r="F23"/>
      <c r="G23"/>
      <c r="H23"/>
      <c r="I23"/>
      <c r="J23"/>
      <c r="K23"/>
      <c r="L23"/>
    </row>
    <row r="24" spans="2:12" s="20" customFormat="1" ht="15.75" customHeight="1">
      <c r="B24"/>
      <c r="C24"/>
      <c r="D24" s="99"/>
      <c r="E24"/>
      <c r="F24"/>
      <c r="G24"/>
      <c r="H24"/>
      <c r="I24"/>
      <c r="J24"/>
      <c r="K24"/>
      <c r="L24"/>
    </row>
    <row r="25" spans="2:12" s="20" customFormat="1" ht="15.75" customHeight="1">
      <c r="B25"/>
      <c r="C25"/>
      <c r="D25" s="99"/>
      <c r="E25"/>
      <c r="F25"/>
      <c r="G25"/>
      <c r="H25"/>
      <c r="I25"/>
      <c r="J25"/>
      <c r="K25"/>
      <c r="L25"/>
    </row>
    <row r="26" spans="2:12" s="20" customFormat="1" ht="15.75" customHeight="1">
      <c r="B26"/>
      <c r="C26"/>
      <c r="D26" s="99"/>
      <c r="E26"/>
      <c r="F26"/>
      <c r="G26"/>
      <c r="H26"/>
      <c r="I26"/>
      <c r="J26"/>
      <c r="K26"/>
      <c r="L26"/>
    </row>
    <row r="27" spans="2:12" s="20" customFormat="1" ht="15.75" customHeight="1">
      <c r="B27"/>
      <c r="C27"/>
      <c r="D27" s="99"/>
      <c r="E27"/>
      <c r="F27"/>
      <c r="G27"/>
      <c r="H27"/>
      <c r="I27"/>
      <c r="J27"/>
      <c r="K27"/>
      <c r="L27"/>
    </row>
    <row r="28" spans="2:12" s="20" customFormat="1" ht="15.75" customHeight="1">
      <c r="B28"/>
      <c r="C28"/>
      <c r="D28" s="99"/>
      <c r="E28"/>
      <c r="F28"/>
      <c r="G28"/>
      <c r="H28"/>
      <c r="I28"/>
      <c r="J28"/>
      <c r="K28"/>
      <c r="L28"/>
    </row>
    <row r="29" spans="2:12" s="20" customFormat="1" ht="15.75" customHeight="1">
      <c r="B29"/>
      <c r="C29"/>
      <c r="D29" s="99"/>
      <c r="E29"/>
      <c r="F29"/>
      <c r="G29"/>
      <c r="H29"/>
      <c r="I29"/>
      <c r="J29"/>
      <c r="K29"/>
      <c r="L29"/>
    </row>
    <row r="30" spans="2:12" s="20" customFormat="1" ht="15.75" customHeight="1">
      <c r="B30"/>
      <c r="C30"/>
      <c r="D30" s="99"/>
      <c r="E30"/>
      <c r="F30"/>
      <c r="G30"/>
      <c r="H30"/>
      <c r="I30"/>
      <c r="J30"/>
      <c r="K30"/>
      <c r="L30"/>
    </row>
    <row r="31" spans="2:12" s="20" customFormat="1" ht="15.75" customHeight="1">
      <c r="B31"/>
      <c r="C31"/>
      <c r="D31" s="99"/>
      <c r="E31"/>
      <c r="F31"/>
      <c r="G31"/>
      <c r="H31"/>
      <c r="I31"/>
      <c r="J31"/>
      <c r="K31"/>
      <c r="L31"/>
    </row>
    <row r="32" spans="2:12" s="20" customFormat="1" ht="15.75" customHeight="1">
      <c r="B32"/>
      <c r="C32"/>
      <c r="D32" s="99"/>
      <c r="E32"/>
      <c r="F32"/>
      <c r="G32"/>
      <c r="H32"/>
      <c r="I32"/>
      <c r="J32"/>
      <c r="K32"/>
      <c r="L32"/>
    </row>
    <row r="33" spans="2:12" s="20" customFormat="1" ht="15.75" customHeight="1">
      <c r="B33"/>
      <c r="C33"/>
      <c r="D33" s="99"/>
      <c r="E33"/>
      <c r="F33"/>
      <c r="G33"/>
      <c r="H33"/>
      <c r="I33"/>
      <c r="J33"/>
      <c r="K33"/>
      <c r="L33"/>
    </row>
    <row r="34" spans="2:12" s="20" customFormat="1" ht="15.75" customHeight="1">
      <c r="B34"/>
      <c r="C34"/>
      <c r="D34" s="99"/>
      <c r="E34"/>
      <c r="F34"/>
      <c r="G34"/>
      <c r="H34"/>
      <c r="I34"/>
      <c r="J34"/>
      <c r="K34"/>
      <c r="L34"/>
    </row>
    <row r="35" spans="2:12" s="20" customFormat="1" ht="15.75" customHeight="1">
      <c r="B35"/>
      <c r="C35"/>
      <c r="D35" s="99"/>
      <c r="E35"/>
      <c r="F35"/>
      <c r="G35"/>
      <c r="H35"/>
      <c r="I35"/>
      <c r="J35"/>
      <c r="K35"/>
      <c r="L35"/>
    </row>
    <row r="36" spans="2:12" s="20" customFormat="1" ht="15.75" customHeight="1">
      <c r="B36"/>
      <c r="C36"/>
      <c r="D36" s="99"/>
      <c r="E36"/>
      <c r="F36"/>
      <c r="G36"/>
      <c r="H36"/>
      <c r="I36"/>
      <c r="J36"/>
      <c r="K36"/>
      <c r="L36"/>
    </row>
    <row r="37" spans="2:12" s="20" customFormat="1" ht="15.75" customHeight="1">
      <c r="B37"/>
      <c r="C37"/>
      <c r="D37" s="99"/>
      <c r="E37"/>
      <c r="F37"/>
      <c r="G37"/>
      <c r="H37"/>
      <c r="I37"/>
      <c r="J37"/>
      <c r="K37"/>
      <c r="L37"/>
    </row>
    <row r="38" spans="2:12" s="20" customFormat="1" ht="15.75" customHeight="1">
      <c r="B38"/>
      <c r="C38"/>
      <c r="D38" s="99"/>
      <c r="E38"/>
      <c r="F38"/>
      <c r="G38"/>
      <c r="H38"/>
      <c r="I38"/>
      <c r="J38"/>
      <c r="K38"/>
      <c r="L38"/>
    </row>
    <row r="39" spans="2:12" s="20" customFormat="1" ht="15.75" customHeight="1">
      <c r="B39"/>
      <c r="C39"/>
      <c r="D39" s="99"/>
      <c r="E39"/>
      <c r="F39"/>
      <c r="G39"/>
      <c r="H39"/>
      <c r="I39"/>
      <c r="J39"/>
      <c r="K39"/>
      <c r="L39"/>
    </row>
    <row r="40" spans="2:12" s="20" customFormat="1" ht="15.75" customHeight="1">
      <c r="B40"/>
      <c r="C40"/>
      <c r="D40" s="99"/>
      <c r="E40"/>
      <c r="F40"/>
      <c r="G40"/>
      <c r="H40"/>
      <c r="I40"/>
      <c r="J40"/>
      <c r="K40"/>
      <c r="L40"/>
    </row>
    <row r="41" spans="2:12" s="20" customFormat="1" ht="15.75" customHeight="1">
      <c r="B41"/>
      <c r="C41"/>
      <c r="D41" s="99"/>
      <c r="E41"/>
      <c r="F41"/>
      <c r="G41"/>
      <c r="H41"/>
      <c r="I41"/>
      <c r="J41"/>
      <c r="K41"/>
      <c r="L41"/>
    </row>
    <row r="42" spans="2:12" s="20" customFormat="1" ht="15.75" customHeight="1">
      <c r="B42"/>
      <c r="C42"/>
      <c r="D42" s="99"/>
      <c r="E42"/>
      <c r="F42"/>
      <c r="G42"/>
      <c r="H42"/>
      <c r="I42"/>
      <c r="J42"/>
      <c r="K42"/>
      <c r="L42"/>
    </row>
    <row r="43" spans="2:12" s="20" customFormat="1" ht="15.75" customHeight="1">
      <c r="B43"/>
      <c r="C43"/>
      <c r="D43" s="99"/>
      <c r="E43"/>
      <c r="F43"/>
      <c r="G43"/>
      <c r="H43"/>
      <c r="I43"/>
      <c r="J43"/>
      <c r="K43"/>
      <c r="L43"/>
    </row>
    <row r="44" spans="2:12" s="20" customFormat="1" ht="15.75" customHeight="1">
      <c r="B44"/>
      <c r="C44"/>
      <c r="D44" s="99"/>
      <c r="E44"/>
      <c r="F44"/>
      <c r="G44"/>
      <c r="H44"/>
      <c r="I44"/>
      <c r="J44"/>
      <c r="K44"/>
      <c r="L44"/>
    </row>
    <row r="45" spans="2:12" s="20" customFormat="1" ht="15.75" customHeight="1">
      <c r="B45"/>
      <c r="C45"/>
      <c r="D45" s="99"/>
      <c r="E45"/>
      <c r="F45"/>
      <c r="G45"/>
      <c r="H45"/>
      <c r="I45"/>
      <c r="J45"/>
      <c r="K45"/>
      <c r="L45"/>
    </row>
    <row r="46" spans="4:12" s="20" customFormat="1" ht="15.75" customHeight="1">
      <c r="D46" s="101"/>
      <c r="E46" s="30"/>
      <c r="F46" s="30"/>
      <c r="G46" s="30"/>
      <c r="H46" s="30"/>
      <c r="I46" s="31"/>
      <c r="J46" s="31"/>
      <c r="K46" s="32"/>
      <c r="L46" s="33"/>
    </row>
    <row r="47" spans="4:12" s="20" customFormat="1" ht="15.75" customHeight="1">
      <c r="D47" s="101"/>
      <c r="E47" s="30"/>
      <c r="F47" s="30"/>
      <c r="G47" s="30"/>
      <c r="H47" s="30"/>
      <c r="I47" s="31"/>
      <c r="J47" s="31"/>
      <c r="K47" s="32"/>
      <c r="L47" s="33"/>
    </row>
    <row r="48" spans="4:12" s="20" customFormat="1" ht="15.75" customHeight="1">
      <c r="D48" s="101"/>
      <c r="E48" s="30"/>
      <c r="F48" s="30"/>
      <c r="G48" s="30"/>
      <c r="H48" s="30"/>
      <c r="I48" s="31"/>
      <c r="J48" s="31"/>
      <c r="K48" s="32"/>
      <c r="L48" s="33"/>
    </row>
    <row r="49" spans="4:12" s="20" customFormat="1" ht="15.75" customHeight="1">
      <c r="D49" s="101"/>
      <c r="E49" s="30"/>
      <c r="F49" s="30"/>
      <c r="G49" s="30"/>
      <c r="H49" s="30"/>
      <c r="I49" s="31"/>
      <c r="J49" s="31"/>
      <c r="K49" s="32"/>
      <c r="L49" s="33"/>
    </row>
    <row r="50" spans="4:12" s="20" customFormat="1" ht="15.75" customHeight="1">
      <c r="D50" s="101"/>
      <c r="E50" s="30"/>
      <c r="F50" s="30"/>
      <c r="G50" s="30"/>
      <c r="H50" s="30"/>
      <c r="I50" s="31"/>
      <c r="J50" s="31"/>
      <c r="K50" s="32"/>
      <c r="L50" s="33"/>
    </row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</sheetData>
  <printOptions/>
  <pageMargins left="0.9055118110236221" right="0.5905511811023623" top="0.5905511811023623" bottom="0.984251968503937" header="0.5118110236220472" footer="0.5118110236220472"/>
  <pageSetup orientation="portrait" paperSize="9" r:id="rId2"/>
  <headerFooter alignWithMargins="0">
    <oddFooter>&amp;C&amp;D   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Schneider</dc:creator>
  <cp:keywords/>
  <dc:description/>
  <cp:lastModifiedBy>Schneider</cp:lastModifiedBy>
  <cp:lastPrinted>2013-09-29T16:33:24Z</cp:lastPrinted>
  <dcterms:created xsi:type="dcterms:W3CDTF">2013-09-24T18:20:47Z</dcterms:created>
  <dcterms:modified xsi:type="dcterms:W3CDTF">2013-09-29T16:41:01Z</dcterms:modified>
  <cp:category/>
  <cp:version/>
  <cp:contentType/>
  <cp:contentStatus/>
</cp:coreProperties>
</file>